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6" sheetId="1" r:id="rId1"/>
  </sheets>
  <definedNames>
    <definedName name="_xlnm.Print_Titles" localSheetId="0">'6'!$6:$8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<sst xmlns="http://schemas.openxmlformats.org/spreadsheetml/2006/main" count="18" uniqueCount="17">
  <si>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</si>
  <si>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Rozdział</t>
  </si>
  <si>
    <t>Ogółem</t>
  </si>
  <si>
    <t>§</t>
  </si>
  <si>
    <t>%</t>
  </si>
  <si>
    <t>Sprawozdanie</t>
  </si>
  <si>
    <t xml:space="preserve"> z wykonania dochodów i wydatków związanych z realizacją zadań z zakresu administracji rządowej i innych zadań zleconych odrębnymi ustawami </t>
  </si>
  <si>
    <t>010</t>
  </si>
  <si>
    <t>01095</t>
  </si>
  <si>
    <t>Dotacje
plan</t>
  </si>
  <si>
    <t>Dotacje
wykonanie</t>
  </si>
  <si>
    <t>Wydatki            plan</t>
  </si>
  <si>
    <t xml:space="preserve"> Wydatki wykonanie</t>
  </si>
  <si>
    <t>za I półrocze 2008 roku</t>
  </si>
  <si>
    <t>Wójt</t>
  </si>
  <si>
    <t xml:space="preserve">Czesław Marian Zalewski </t>
  </si>
  <si>
    <t xml:space="preserve">Zał. Nr 3 do Zarzadzenia Nr 158/08 Wójta Gminy Sterdyń z dn.07.08.08r.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</si>
</sst>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b/>
      <strike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8" fontId="3" fillId="0" borderId="3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8" fontId="0" fillId="0" borderId="7" xfId="0" applyNumberFormat="1" applyFont="1" applyBorder="1" applyAlignment="1">
      <alignment vertical="center"/>
    </xf>
    <xf numFmtId="168" fontId="8" fillId="0" borderId="4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8" fillId="0" borderId="6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defaultGridColor="0" colorId="8" workbookViewId="0" topLeftCell="A37">
      <selection activeCell="L49" sqref="L4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3.25390625" style="1" customWidth="1"/>
    <col min="6" max="6" width="8.875" style="1" customWidth="1"/>
    <col min="7" max="7" width="14.875" style="1" customWidth="1"/>
    <col min="8" max="8" width="12.75390625" style="0" customWidth="1"/>
  </cols>
  <sheetData>
    <row r="1" ht="76.5">
      <c r="H1" s="60" t="s">
        <v>16</v>
      </c>
    </row>
    <row r="2" spans="1:9" ht="18">
      <c r="A2" s="51" t="s">
        <v>5</v>
      </c>
      <c r="B2" s="52"/>
      <c r="C2" s="52"/>
      <c r="D2" s="52"/>
      <c r="E2" s="52"/>
      <c r="F2" s="52"/>
      <c r="G2" s="52"/>
      <c r="H2" s="52"/>
      <c r="I2" s="52"/>
    </row>
    <row r="3" spans="1:9" ht="60" customHeight="1">
      <c r="A3" s="58" t="s">
        <v>6</v>
      </c>
      <c r="B3" s="58"/>
      <c r="C3" s="58"/>
      <c r="D3" s="58"/>
      <c r="E3" s="58"/>
      <c r="F3" s="58"/>
      <c r="G3" s="58"/>
      <c r="H3" s="59"/>
      <c r="I3" s="59"/>
    </row>
    <row r="4" spans="1:9" ht="12.75">
      <c r="A4" s="58" t="s">
        <v>13</v>
      </c>
      <c r="B4" s="59"/>
      <c r="C4" s="59"/>
      <c r="D4" s="59"/>
      <c r="E4" s="59"/>
      <c r="F4" s="59"/>
      <c r="G4" s="59"/>
      <c r="H4" s="59"/>
      <c r="I4" s="59"/>
    </row>
    <row r="6" spans="1:9" s="2" customFormat="1" ht="20.25" customHeight="1">
      <c r="A6" s="54" t="s">
        <v>0</v>
      </c>
      <c r="B6" s="55" t="s">
        <v>1</v>
      </c>
      <c r="C6" s="55" t="s">
        <v>3</v>
      </c>
      <c r="D6" s="53" t="s">
        <v>9</v>
      </c>
      <c r="E6" s="53" t="s">
        <v>10</v>
      </c>
      <c r="F6" s="50" t="s">
        <v>4</v>
      </c>
      <c r="G6" s="53" t="s">
        <v>11</v>
      </c>
      <c r="H6" s="53" t="s">
        <v>12</v>
      </c>
      <c r="I6" s="50" t="s">
        <v>4</v>
      </c>
    </row>
    <row r="7" spans="1:9" s="2" customFormat="1" ht="20.25" customHeight="1">
      <c r="A7" s="54"/>
      <c r="B7" s="56"/>
      <c r="C7" s="56"/>
      <c r="D7" s="54"/>
      <c r="E7" s="54"/>
      <c r="F7" s="50"/>
      <c r="G7" s="53"/>
      <c r="H7" s="53"/>
      <c r="I7" s="50"/>
    </row>
    <row r="8" spans="1:9" s="2" customFormat="1" ht="12.75">
      <c r="A8" s="54"/>
      <c r="B8" s="57"/>
      <c r="C8" s="57"/>
      <c r="D8" s="54"/>
      <c r="E8" s="54"/>
      <c r="F8" s="50"/>
      <c r="G8" s="53"/>
      <c r="H8" s="53"/>
      <c r="I8" s="50"/>
    </row>
    <row r="9" spans="1:9" ht="12.75" customHeight="1">
      <c r="A9" s="19" t="s">
        <v>7</v>
      </c>
      <c r="B9" s="8"/>
      <c r="C9" s="8"/>
      <c r="D9" s="10">
        <f>SUM(D10)</f>
        <v>146554</v>
      </c>
      <c r="E9" s="10">
        <f>SUM(E10)</f>
        <v>146554</v>
      </c>
      <c r="F9" s="33">
        <f>E9/D9*100</f>
        <v>100</v>
      </c>
      <c r="G9" s="10">
        <f>SUM(G10)</f>
        <v>146554</v>
      </c>
      <c r="H9" s="10">
        <f>SUM(H10)</f>
        <v>146553.57</v>
      </c>
      <c r="I9" s="43">
        <f>H9/G9*100</f>
        <v>99.99970659279174</v>
      </c>
    </row>
    <row r="10" spans="1:9" ht="12.75" customHeight="1">
      <c r="A10" s="3"/>
      <c r="B10" s="20" t="s">
        <v>8</v>
      </c>
      <c r="C10" s="3"/>
      <c r="D10" s="11">
        <f>SUM(D11)</f>
        <v>146554</v>
      </c>
      <c r="E10" s="11">
        <f>SUM(E11)</f>
        <v>146554</v>
      </c>
      <c r="F10" s="34">
        <f>E10/D10*100</f>
        <v>100</v>
      </c>
      <c r="G10" s="11">
        <f>SUM(G12:G18)</f>
        <v>146554</v>
      </c>
      <c r="H10" s="11">
        <f>SUM(H12:H18)</f>
        <v>146553.57</v>
      </c>
      <c r="I10" s="34">
        <f aca="true" t="shared" si="0" ref="I10:I58">H10/G10*100</f>
        <v>99.99970659279174</v>
      </c>
    </row>
    <row r="11" spans="1:9" ht="12.75" customHeight="1">
      <c r="A11" s="21"/>
      <c r="B11" s="21"/>
      <c r="C11" s="3">
        <v>2010</v>
      </c>
      <c r="D11" s="12">
        <v>146554</v>
      </c>
      <c r="E11" s="12">
        <v>146554</v>
      </c>
      <c r="F11" s="46">
        <f>E11/D11*100</f>
        <v>100</v>
      </c>
      <c r="G11" s="21"/>
      <c r="H11" s="21"/>
      <c r="I11" s="34"/>
    </row>
    <row r="12" spans="1:9" ht="12.75" customHeight="1">
      <c r="A12" s="21"/>
      <c r="B12" s="21"/>
      <c r="C12" s="3">
        <v>4010</v>
      </c>
      <c r="D12" s="12"/>
      <c r="E12" s="12"/>
      <c r="F12" s="34"/>
      <c r="G12" s="23">
        <v>1530</v>
      </c>
      <c r="H12" s="23">
        <v>1530</v>
      </c>
      <c r="I12" s="41">
        <f t="shared" si="0"/>
        <v>100</v>
      </c>
    </row>
    <row r="13" spans="1:9" ht="12.75" customHeight="1">
      <c r="A13" s="21"/>
      <c r="B13" s="21"/>
      <c r="C13" s="3">
        <v>4110</v>
      </c>
      <c r="D13" s="12"/>
      <c r="E13" s="12"/>
      <c r="F13" s="34"/>
      <c r="G13" s="23">
        <v>231</v>
      </c>
      <c r="H13" s="23">
        <v>231</v>
      </c>
      <c r="I13" s="41">
        <f t="shared" si="0"/>
        <v>100</v>
      </c>
    </row>
    <row r="14" spans="1:9" ht="12.75" customHeight="1">
      <c r="A14" s="21"/>
      <c r="B14" s="21"/>
      <c r="C14" s="3">
        <v>4120</v>
      </c>
      <c r="D14" s="12"/>
      <c r="E14" s="12"/>
      <c r="F14" s="34"/>
      <c r="G14" s="23">
        <v>37</v>
      </c>
      <c r="H14" s="23">
        <v>37</v>
      </c>
      <c r="I14" s="41">
        <f t="shared" si="0"/>
        <v>100</v>
      </c>
    </row>
    <row r="15" spans="1:9" ht="12.75" customHeight="1">
      <c r="A15" s="21"/>
      <c r="B15" s="21"/>
      <c r="C15" s="3">
        <v>4210</v>
      </c>
      <c r="D15" s="12"/>
      <c r="E15" s="12"/>
      <c r="F15" s="34"/>
      <c r="G15" s="23">
        <v>491</v>
      </c>
      <c r="H15" s="23">
        <v>490.6</v>
      </c>
      <c r="I15" s="41">
        <f t="shared" si="0"/>
        <v>99.918533604888</v>
      </c>
    </row>
    <row r="16" spans="1:9" ht="12.75" customHeight="1">
      <c r="A16" s="21"/>
      <c r="B16" s="21"/>
      <c r="C16" s="3">
        <v>4430</v>
      </c>
      <c r="D16" s="12"/>
      <c r="E16" s="12"/>
      <c r="F16" s="34"/>
      <c r="G16" s="23">
        <v>143680</v>
      </c>
      <c r="H16" s="23">
        <v>143679.97</v>
      </c>
      <c r="I16" s="41">
        <f t="shared" si="0"/>
        <v>99.99997912026726</v>
      </c>
    </row>
    <row r="17" spans="1:9" ht="12.75" customHeight="1">
      <c r="A17" s="21"/>
      <c r="B17" s="21"/>
      <c r="C17" s="22">
        <v>4740</v>
      </c>
      <c r="D17" s="21"/>
      <c r="E17" s="21"/>
      <c r="F17" s="34"/>
      <c r="G17" s="23">
        <v>140</v>
      </c>
      <c r="H17" s="23">
        <v>140</v>
      </c>
      <c r="I17" s="41">
        <f t="shared" si="0"/>
        <v>100</v>
      </c>
    </row>
    <row r="18" spans="1:9" ht="12.75" customHeight="1" thickBot="1">
      <c r="A18" s="26"/>
      <c r="B18" s="26"/>
      <c r="C18" s="27">
        <v>4750</v>
      </c>
      <c r="D18" s="26"/>
      <c r="E18" s="26"/>
      <c r="F18" s="35"/>
      <c r="G18" s="28">
        <v>445</v>
      </c>
      <c r="H18" s="28">
        <v>445</v>
      </c>
      <c r="I18" s="42">
        <f t="shared" si="0"/>
        <v>100</v>
      </c>
    </row>
    <row r="19" spans="1:9" ht="12.75" customHeight="1">
      <c r="A19" s="24">
        <v>750</v>
      </c>
      <c r="B19" s="24"/>
      <c r="C19" s="24"/>
      <c r="D19" s="25">
        <f>SUM(D20)</f>
        <v>60035</v>
      </c>
      <c r="E19" s="25">
        <f>SUM(E20)</f>
        <v>32326</v>
      </c>
      <c r="F19" s="36">
        <f>E19/D19*100</f>
        <v>53.84525693345549</v>
      </c>
      <c r="G19" s="25">
        <f>SUM(G20)</f>
        <v>60035</v>
      </c>
      <c r="H19" s="25">
        <f>SUM(H20)</f>
        <v>20556.04</v>
      </c>
      <c r="I19" s="45">
        <f t="shared" si="0"/>
        <v>34.24009327892063</v>
      </c>
    </row>
    <row r="20" spans="1:9" ht="12.75">
      <c r="A20" s="3"/>
      <c r="B20" s="9">
        <v>75011</v>
      </c>
      <c r="C20" s="3"/>
      <c r="D20" s="11">
        <f>SUM(D21:D27)</f>
        <v>60035</v>
      </c>
      <c r="E20" s="11">
        <f>SUM(E21:E27)</f>
        <v>32326</v>
      </c>
      <c r="F20" s="34">
        <f>E20/D20*100</f>
        <v>53.84525693345549</v>
      </c>
      <c r="G20" s="11">
        <f>SUM(G21:G27)</f>
        <v>60035</v>
      </c>
      <c r="H20" s="11">
        <f>SUM(H21:H27)</f>
        <v>20556.04</v>
      </c>
      <c r="I20" s="34">
        <f t="shared" si="0"/>
        <v>34.24009327892063</v>
      </c>
    </row>
    <row r="21" spans="1:9" ht="12.75">
      <c r="A21" s="3"/>
      <c r="B21" s="9"/>
      <c r="C21" s="3">
        <v>2010</v>
      </c>
      <c r="D21" s="12">
        <v>60035</v>
      </c>
      <c r="E21" s="12">
        <v>32326</v>
      </c>
      <c r="F21" s="46">
        <f>E21/D21*100</f>
        <v>53.84525693345549</v>
      </c>
      <c r="G21" s="12"/>
      <c r="H21" s="12"/>
      <c r="I21" s="34"/>
    </row>
    <row r="22" spans="1:9" ht="12.75">
      <c r="A22" s="3"/>
      <c r="B22" s="9"/>
      <c r="C22" s="3">
        <v>4010</v>
      </c>
      <c r="D22" s="12"/>
      <c r="E22" s="12"/>
      <c r="F22" s="34"/>
      <c r="G22" s="12">
        <v>49000</v>
      </c>
      <c r="H22" s="12">
        <v>13518</v>
      </c>
      <c r="I22" s="41">
        <f t="shared" si="0"/>
        <v>27.587755102040816</v>
      </c>
    </row>
    <row r="23" spans="1:9" ht="12.75">
      <c r="A23" s="3"/>
      <c r="B23" s="9"/>
      <c r="C23" s="3">
        <v>4040</v>
      </c>
      <c r="D23" s="12"/>
      <c r="E23" s="12"/>
      <c r="F23" s="34"/>
      <c r="G23" s="12">
        <v>3400</v>
      </c>
      <c r="H23" s="12">
        <v>3331</v>
      </c>
      <c r="I23" s="41">
        <f t="shared" si="0"/>
        <v>97.97058823529412</v>
      </c>
    </row>
    <row r="24" spans="1:9" ht="12.75">
      <c r="A24" s="3"/>
      <c r="B24" s="9"/>
      <c r="C24" s="3">
        <v>4110</v>
      </c>
      <c r="D24" s="12"/>
      <c r="E24" s="12"/>
      <c r="F24" s="34"/>
      <c r="G24" s="12">
        <v>4650</v>
      </c>
      <c r="H24" s="12">
        <v>2544.22</v>
      </c>
      <c r="I24" s="41">
        <f t="shared" si="0"/>
        <v>54.714408602150534</v>
      </c>
    </row>
    <row r="25" spans="1:9" ht="12.75">
      <c r="A25" s="3"/>
      <c r="B25" s="9"/>
      <c r="C25" s="3">
        <v>4120</v>
      </c>
      <c r="D25" s="12"/>
      <c r="E25" s="12"/>
      <c r="F25" s="34"/>
      <c r="G25" s="12">
        <v>722</v>
      </c>
      <c r="H25" s="12">
        <v>412.82</v>
      </c>
      <c r="I25" s="41">
        <f t="shared" si="0"/>
        <v>57.177285318559555</v>
      </c>
    </row>
    <row r="26" spans="1:9" ht="12.75">
      <c r="A26" s="6"/>
      <c r="B26" s="16"/>
      <c r="C26" s="6">
        <v>4210</v>
      </c>
      <c r="D26" s="15"/>
      <c r="E26" s="15"/>
      <c r="F26" s="40"/>
      <c r="G26" s="15">
        <v>948</v>
      </c>
      <c r="H26" s="15">
        <v>750</v>
      </c>
      <c r="I26" s="44">
        <f t="shared" si="0"/>
        <v>79.11392405063292</v>
      </c>
    </row>
    <row r="27" spans="1:9" ht="13.5" thickBot="1">
      <c r="A27" s="29"/>
      <c r="B27" s="30"/>
      <c r="C27" s="29">
        <v>4740</v>
      </c>
      <c r="D27" s="31"/>
      <c r="E27" s="31"/>
      <c r="F27" s="35"/>
      <c r="G27" s="31">
        <v>1315</v>
      </c>
      <c r="H27" s="31"/>
      <c r="I27" s="42">
        <f t="shared" si="0"/>
        <v>0</v>
      </c>
    </row>
    <row r="28" spans="1:9" ht="12.75">
      <c r="A28" s="24">
        <v>751</v>
      </c>
      <c r="B28" s="24"/>
      <c r="C28" s="24"/>
      <c r="D28" s="25">
        <f>SUM(D29)</f>
        <v>724</v>
      </c>
      <c r="E28" s="25">
        <f>SUM(E29)</f>
        <v>375</v>
      </c>
      <c r="F28" s="36">
        <f>E28/D28*100</f>
        <v>51.79558011049724</v>
      </c>
      <c r="G28" s="25">
        <f>SUM(G29)</f>
        <v>724</v>
      </c>
      <c r="H28" s="25">
        <f>SUM(H29)</f>
        <v>318</v>
      </c>
      <c r="I28" s="45">
        <f t="shared" si="0"/>
        <v>43.92265193370166</v>
      </c>
    </row>
    <row r="29" spans="1:9" ht="12.75">
      <c r="A29" s="3"/>
      <c r="B29" s="9">
        <v>75101</v>
      </c>
      <c r="C29" s="3"/>
      <c r="D29" s="11">
        <f>SUM(D30:D31)</f>
        <v>724</v>
      </c>
      <c r="E29" s="11">
        <f>SUM(E30:E31)</f>
        <v>375</v>
      </c>
      <c r="F29" s="34">
        <f>E29/D29*100</f>
        <v>51.79558011049724</v>
      </c>
      <c r="G29" s="11">
        <f>SUM(G30:G31)</f>
        <v>724</v>
      </c>
      <c r="H29" s="11">
        <f>SUM(H30:H31)</f>
        <v>318</v>
      </c>
      <c r="I29" s="34">
        <f t="shared" si="0"/>
        <v>43.92265193370166</v>
      </c>
    </row>
    <row r="30" spans="1:9" ht="12.75">
      <c r="A30" s="3"/>
      <c r="B30" s="9"/>
      <c r="C30" s="3">
        <v>2010</v>
      </c>
      <c r="D30" s="12">
        <v>724</v>
      </c>
      <c r="E30" s="12">
        <v>375</v>
      </c>
      <c r="F30" s="46">
        <f>E30/D30*100</f>
        <v>51.79558011049724</v>
      </c>
      <c r="G30" s="12"/>
      <c r="H30" s="12"/>
      <c r="I30" s="34"/>
    </row>
    <row r="31" spans="1:9" ht="12.75">
      <c r="A31" s="3"/>
      <c r="B31" s="9"/>
      <c r="C31" s="3">
        <v>4300</v>
      </c>
      <c r="D31" s="12"/>
      <c r="E31" s="12"/>
      <c r="F31" s="34"/>
      <c r="G31" s="12">
        <v>724</v>
      </c>
      <c r="H31" s="12">
        <v>318</v>
      </c>
      <c r="I31" s="41">
        <f t="shared" si="0"/>
        <v>43.92265193370166</v>
      </c>
    </row>
    <row r="32" spans="1:9" ht="13.5" thickBot="1">
      <c r="A32" s="29"/>
      <c r="B32" s="30"/>
      <c r="C32" s="29"/>
      <c r="D32" s="31"/>
      <c r="E32" s="31"/>
      <c r="F32" s="35"/>
      <c r="G32" s="31"/>
      <c r="H32" s="31"/>
      <c r="I32" s="35"/>
    </row>
    <row r="33" spans="1:9" ht="12.75">
      <c r="A33" s="24">
        <v>754</v>
      </c>
      <c r="B33" s="24"/>
      <c r="C33" s="24"/>
      <c r="D33" s="25">
        <f>SUM(D34)</f>
        <v>500</v>
      </c>
      <c r="E33" s="25">
        <f>SUM(E34)</f>
        <v>500</v>
      </c>
      <c r="F33" s="36">
        <f>E33/D33*100</f>
        <v>100</v>
      </c>
      <c r="G33" s="25">
        <f>SUM(G34)</f>
        <v>500</v>
      </c>
      <c r="H33" s="25">
        <f>SUM(H34)</f>
        <v>0</v>
      </c>
      <c r="I33" s="36">
        <f t="shared" si="0"/>
        <v>0</v>
      </c>
    </row>
    <row r="34" spans="1:9" ht="12.75">
      <c r="A34" s="3"/>
      <c r="B34" s="9">
        <v>75414</v>
      </c>
      <c r="C34" s="3"/>
      <c r="D34" s="11">
        <f>SUM(D35:D37)</f>
        <v>500</v>
      </c>
      <c r="E34" s="11">
        <f>SUM(E35:E37)</f>
        <v>500</v>
      </c>
      <c r="F34" s="34">
        <f>E34/D34*100</f>
        <v>100</v>
      </c>
      <c r="G34" s="11">
        <f>SUM(G35:G37)</f>
        <v>500</v>
      </c>
      <c r="H34" s="11">
        <f>SUM(H35:H37)</f>
        <v>0</v>
      </c>
      <c r="I34" s="34">
        <f t="shared" si="0"/>
        <v>0</v>
      </c>
    </row>
    <row r="35" spans="1:9" ht="12.75">
      <c r="A35" s="3"/>
      <c r="B35" s="9"/>
      <c r="C35" s="3">
        <v>2010</v>
      </c>
      <c r="D35" s="12">
        <v>500</v>
      </c>
      <c r="E35" s="12">
        <v>500</v>
      </c>
      <c r="F35" s="46">
        <f>E35/D35*100</f>
        <v>100</v>
      </c>
      <c r="G35" s="12"/>
      <c r="H35" s="12"/>
      <c r="I35" s="41"/>
    </row>
    <row r="36" spans="1:9" ht="12.75">
      <c r="A36" s="3"/>
      <c r="B36" s="3"/>
      <c r="C36" s="3">
        <v>4210</v>
      </c>
      <c r="D36" s="12"/>
      <c r="E36" s="12"/>
      <c r="F36" s="34"/>
      <c r="G36" s="12">
        <v>300</v>
      </c>
      <c r="H36" s="12">
        <v>0</v>
      </c>
      <c r="I36" s="41">
        <f t="shared" si="0"/>
        <v>0</v>
      </c>
    </row>
    <row r="37" spans="1:9" ht="13.5" thickBot="1">
      <c r="A37" s="32"/>
      <c r="B37" s="30"/>
      <c r="C37" s="29">
        <v>4700</v>
      </c>
      <c r="D37" s="31"/>
      <c r="E37" s="31"/>
      <c r="F37" s="35"/>
      <c r="G37" s="31">
        <v>200</v>
      </c>
      <c r="H37" s="31">
        <v>0</v>
      </c>
      <c r="I37" s="42">
        <f t="shared" si="0"/>
        <v>0</v>
      </c>
    </row>
    <row r="38" spans="1:9" ht="12.75">
      <c r="A38" s="24">
        <v>852</v>
      </c>
      <c r="B38" s="24"/>
      <c r="C38" s="24"/>
      <c r="D38" s="25">
        <f>SUM(D39,D51,D54)</f>
        <v>997000</v>
      </c>
      <c r="E38" s="25">
        <f>SUM(E39,E51,E54)</f>
        <v>521225</v>
      </c>
      <c r="F38" s="36">
        <f>E38/D38*100</f>
        <v>52.27933801404213</v>
      </c>
      <c r="G38" s="25">
        <f>SUM(G39,G51,G54)</f>
        <v>997000</v>
      </c>
      <c r="H38" s="25">
        <f>SUM(H39,H51,H54)</f>
        <v>478521.44</v>
      </c>
      <c r="I38" s="45">
        <f t="shared" si="0"/>
        <v>47.99613239719157</v>
      </c>
    </row>
    <row r="39" spans="1:9" ht="12.75">
      <c r="A39" s="9"/>
      <c r="B39" s="9">
        <v>85212</v>
      </c>
      <c r="C39" s="9"/>
      <c r="D39" s="11">
        <f>SUM(D40:D50)</f>
        <v>990000</v>
      </c>
      <c r="E39" s="11">
        <f>SUM(E40:E50)</f>
        <v>517395</v>
      </c>
      <c r="F39" s="34">
        <f>E39/D39*100</f>
        <v>52.262121212121215</v>
      </c>
      <c r="G39" s="11">
        <f>SUM(G40:G50)</f>
        <v>990000</v>
      </c>
      <c r="H39" s="11">
        <f>SUM(H40:H50)</f>
        <v>475164.08</v>
      </c>
      <c r="I39" s="34">
        <f t="shared" si="0"/>
        <v>47.99637171717172</v>
      </c>
    </row>
    <row r="40" spans="1:9" ht="12.75">
      <c r="A40" s="5"/>
      <c r="B40" s="5"/>
      <c r="C40" s="5">
        <v>2010</v>
      </c>
      <c r="D40" s="14">
        <v>990000</v>
      </c>
      <c r="E40" s="14">
        <v>517395</v>
      </c>
      <c r="F40" s="46">
        <f>E40/D40*100</f>
        <v>52.262121212121215</v>
      </c>
      <c r="G40" s="14"/>
      <c r="H40" s="14"/>
      <c r="I40" s="34"/>
    </row>
    <row r="41" spans="1:9" ht="12.75">
      <c r="A41" s="3"/>
      <c r="B41" s="3"/>
      <c r="C41" s="3">
        <v>3110</v>
      </c>
      <c r="D41" s="12"/>
      <c r="E41" s="12"/>
      <c r="F41" s="34"/>
      <c r="G41" s="12">
        <v>955836</v>
      </c>
      <c r="H41" s="12">
        <v>459429.1</v>
      </c>
      <c r="I41" s="41">
        <f t="shared" si="0"/>
        <v>48.06568281588054</v>
      </c>
    </row>
    <row r="42" spans="1:9" ht="12.75">
      <c r="A42" s="3"/>
      <c r="B42" s="3"/>
      <c r="C42" s="3">
        <v>4010</v>
      </c>
      <c r="D42" s="12"/>
      <c r="E42" s="12"/>
      <c r="F42" s="34"/>
      <c r="G42" s="12">
        <v>18600</v>
      </c>
      <c r="H42" s="12">
        <v>9300</v>
      </c>
      <c r="I42" s="41">
        <f t="shared" si="0"/>
        <v>50</v>
      </c>
    </row>
    <row r="43" spans="1:9" ht="12.75">
      <c r="A43" s="3"/>
      <c r="B43" s="3"/>
      <c r="C43" s="3">
        <v>4040</v>
      </c>
      <c r="D43" s="12"/>
      <c r="E43" s="12"/>
      <c r="F43" s="34"/>
      <c r="G43" s="12">
        <v>1700</v>
      </c>
      <c r="H43" s="12">
        <v>1683</v>
      </c>
      <c r="I43" s="41">
        <f t="shared" si="0"/>
        <v>99</v>
      </c>
    </row>
    <row r="44" spans="1:9" ht="12.75">
      <c r="A44" s="3"/>
      <c r="B44" s="3"/>
      <c r="C44" s="3">
        <v>4110</v>
      </c>
      <c r="D44" s="12"/>
      <c r="E44" s="12"/>
      <c r="F44" s="34"/>
      <c r="G44" s="12">
        <v>7724</v>
      </c>
      <c r="H44" s="12">
        <v>3693.13</v>
      </c>
      <c r="I44" s="41">
        <f t="shared" si="0"/>
        <v>47.81369756602797</v>
      </c>
    </row>
    <row r="45" spans="1:9" ht="12.75">
      <c r="A45" s="3"/>
      <c r="B45" s="3"/>
      <c r="C45" s="3">
        <v>4120</v>
      </c>
      <c r="D45" s="12"/>
      <c r="E45" s="12"/>
      <c r="F45" s="34"/>
      <c r="G45" s="12">
        <v>497</v>
      </c>
      <c r="H45" s="12">
        <v>269.08</v>
      </c>
      <c r="I45" s="41">
        <f t="shared" si="0"/>
        <v>54.14084507042253</v>
      </c>
    </row>
    <row r="46" spans="1:9" ht="12.75">
      <c r="A46" s="6"/>
      <c r="B46" s="6"/>
      <c r="C46" s="6">
        <v>4210</v>
      </c>
      <c r="D46" s="15"/>
      <c r="E46" s="15"/>
      <c r="F46" s="34"/>
      <c r="G46" s="15">
        <v>1800</v>
      </c>
      <c r="H46" s="15">
        <v>57.77</v>
      </c>
      <c r="I46" s="41">
        <f t="shared" si="0"/>
        <v>3.2094444444444448</v>
      </c>
    </row>
    <row r="47" spans="1:9" ht="12.75">
      <c r="A47" s="6"/>
      <c r="B47" s="6"/>
      <c r="C47" s="6">
        <v>4300</v>
      </c>
      <c r="D47" s="15"/>
      <c r="E47" s="15"/>
      <c r="F47" s="34"/>
      <c r="G47" s="15">
        <v>2400</v>
      </c>
      <c r="H47" s="15">
        <v>732</v>
      </c>
      <c r="I47" s="41">
        <f t="shared" si="0"/>
        <v>30.5</v>
      </c>
    </row>
    <row r="48" spans="1:9" ht="12.75">
      <c r="A48" s="6"/>
      <c r="B48" s="6"/>
      <c r="C48" s="6">
        <v>4370</v>
      </c>
      <c r="D48" s="15"/>
      <c r="E48" s="15"/>
      <c r="F48" s="34"/>
      <c r="G48" s="15">
        <v>400</v>
      </c>
      <c r="H48" s="15">
        <v>0</v>
      </c>
      <c r="I48" s="41">
        <f t="shared" si="0"/>
        <v>0</v>
      </c>
    </row>
    <row r="49" spans="1:9" ht="12.75">
      <c r="A49" s="6"/>
      <c r="B49" s="6"/>
      <c r="C49" s="6">
        <v>4700</v>
      </c>
      <c r="D49" s="15"/>
      <c r="E49" s="15"/>
      <c r="F49" s="34"/>
      <c r="G49" s="15">
        <v>600</v>
      </c>
      <c r="H49" s="15">
        <v>0</v>
      </c>
      <c r="I49" s="41">
        <f t="shared" si="0"/>
        <v>0</v>
      </c>
    </row>
    <row r="50" spans="1:9" ht="12.75">
      <c r="A50" s="6"/>
      <c r="B50" s="6"/>
      <c r="C50" s="6">
        <v>4740</v>
      </c>
      <c r="D50" s="15"/>
      <c r="E50" s="15"/>
      <c r="F50" s="34"/>
      <c r="G50" s="15">
        <v>443</v>
      </c>
      <c r="H50" s="15">
        <v>0</v>
      </c>
      <c r="I50" s="41">
        <f t="shared" si="0"/>
        <v>0</v>
      </c>
    </row>
    <row r="51" spans="1:9" ht="12.75">
      <c r="A51" s="6"/>
      <c r="B51" s="16">
        <v>85213</v>
      </c>
      <c r="C51" s="16"/>
      <c r="D51" s="17">
        <f>SUM(D52:D53)</f>
        <v>1000</v>
      </c>
      <c r="E51" s="17">
        <f>SUM(E52:E53)</f>
        <v>830</v>
      </c>
      <c r="F51" s="34">
        <f>E51/D51*100</f>
        <v>83</v>
      </c>
      <c r="G51" s="17">
        <f>SUM(G52:G53)</f>
        <v>1000</v>
      </c>
      <c r="H51" s="17">
        <f>SUM(H52:H53)</f>
        <v>693.36</v>
      </c>
      <c r="I51" s="34">
        <f t="shared" si="0"/>
        <v>69.336</v>
      </c>
    </row>
    <row r="52" spans="1:9" ht="12.75">
      <c r="A52" s="6"/>
      <c r="B52" s="6"/>
      <c r="C52" s="6">
        <v>2010</v>
      </c>
      <c r="D52" s="15">
        <v>1000</v>
      </c>
      <c r="E52" s="15">
        <v>830</v>
      </c>
      <c r="F52" s="34">
        <f>E52/D52*100</f>
        <v>83</v>
      </c>
      <c r="G52" s="15"/>
      <c r="H52" s="15"/>
      <c r="I52" s="41"/>
    </row>
    <row r="53" spans="1:9" ht="12.75">
      <c r="A53" s="6"/>
      <c r="B53" s="6"/>
      <c r="C53" s="6">
        <v>4130</v>
      </c>
      <c r="D53" s="15"/>
      <c r="E53" s="15"/>
      <c r="F53" s="34"/>
      <c r="G53" s="15">
        <v>1000</v>
      </c>
      <c r="H53" s="15">
        <v>693.36</v>
      </c>
      <c r="I53" s="41">
        <f t="shared" si="0"/>
        <v>69.336</v>
      </c>
    </row>
    <row r="54" spans="1:9" ht="12.75">
      <c r="A54" s="6"/>
      <c r="B54" s="16">
        <v>85214</v>
      </c>
      <c r="C54" s="16"/>
      <c r="D54" s="17">
        <f>SUM(D55:D56)</f>
        <v>6000</v>
      </c>
      <c r="E54" s="17">
        <f>SUM(E55:E56)</f>
        <v>3000</v>
      </c>
      <c r="F54" s="34">
        <f>E54/D54*100</f>
        <v>50</v>
      </c>
      <c r="G54" s="17">
        <f>SUM(G55:G56)</f>
        <v>6000</v>
      </c>
      <c r="H54" s="17">
        <f>SUM(H55:H56)</f>
        <v>2664</v>
      </c>
      <c r="I54" s="34">
        <f t="shared" si="0"/>
        <v>44.4</v>
      </c>
    </row>
    <row r="55" spans="1:9" ht="12.75">
      <c r="A55" s="6"/>
      <c r="B55" s="6"/>
      <c r="C55" s="6">
        <v>2010</v>
      </c>
      <c r="D55" s="15">
        <v>6000</v>
      </c>
      <c r="E55" s="15">
        <v>3000</v>
      </c>
      <c r="F55" s="34">
        <f>E55/D55*100</f>
        <v>50</v>
      </c>
      <c r="G55" s="15"/>
      <c r="H55" s="15"/>
      <c r="I55" s="34"/>
    </row>
    <row r="56" spans="1:9" ht="12.75">
      <c r="A56" s="6"/>
      <c r="B56" s="6"/>
      <c r="C56" s="6">
        <v>3110</v>
      </c>
      <c r="D56" s="15"/>
      <c r="E56" s="15"/>
      <c r="F56" s="34"/>
      <c r="G56" s="15">
        <v>6000</v>
      </c>
      <c r="H56" s="15">
        <v>2664</v>
      </c>
      <c r="I56" s="41">
        <f t="shared" si="0"/>
        <v>44.4</v>
      </c>
    </row>
    <row r="57" spans="1:9" ht="12.75">
      <c r="A57" s="4"/>
      <c r="B57" s="4"/>
      <c r="C57" s="4"/>
      <c r="D57" s="13"/>
      <c r="E57" s="13"/>
      <c r="F57" s="37"/>
      <c r="G57" s="13"/>
      <c r="H57" s="13"/>
      <c r="I57" s="37"/>
    </row>
    <row r="58" spans="1:9" ht="19.5" customHeight="1">
      <c r="A58" s="47" t="s">
        <v>2</v>
      </c>
      <c r="B58" s="48"/>
      <c r="C58" s="49"/>
      <c r="D58" s="18">
        <f>SUM(D9,D19,D28,D33,D38)</f>
        <v>1204813</v>
      </c>
      <c r="E58" s="18">
        <f>SUM(E9,E19,E28,E33,E38)</f>
        <v>700980</v>
      </c>
      <c r="F58" s="38">
        <f>E58/D58*100</f>
        <v>58.1816431263607</v>
      </c>
      <c r="G58" s="18">
        <f>SUM(G9,G19,G28,G33,G38)</f>
        <v>1204813</v>
      </c>
      <c r="H58" s="18">
        <f>SUM(H9,H19,H28,H33,H38)</f>
        <v>645949.05</v>
      </c>
      <c r="I58" s="38">
        <f t="shared" si="0"/>
        <v>53.614050479203</v>
      </c>
    </row>
    <row r="60" ht="12.75">
      <c r="A60" s="7"/>
    </row>
    <row r="61" ht="12.75">
      <c r="H61" s="39" t="s">
        <v>14</v>
      </c>
    </row>
    <row r="63" ht="12.75">
      <c r="H63" t="s">
        <v>15</v>
      </c>
    </row>
  </sheetData>
  <mergeCells count="13">
    <mergeCell ref="A3:I3"/>
    <mergeCell ref="A4:I4"/>
    <mergeCell ref="E6:E8"/>
    <mergeCell ref="A58:C58"/>
    <mergeCell ref="F6:F8"/>
    <mergeCell ref="I6:I8"/>
    <mergeCell ref="A2:I2"/>
    <mergeCell ref="D6:D8"/>
    <mergeCell ref="G6:G8"/>
    <mergeCell ref="A6:A8"/>
    <mergeCell ref="B6:B8"/>
    <mergeCell ref="C6:C8"/>
    <mergeCell ref="H6:H8"/>
  </mergeCells>
  <printOptions horizontalCentered="1"/>
  <pageMargins left="0.5511811023622047" right="0.5511811023622047" top="0.984251968503937" bottom="0.7874015748031497" header="0" footer="0"/>
  <pageSetup firstPageNumber="32" useFirstPageNumber="1"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2008-08-06T13:18:09Z</cp:lastPrinted>
  <dcterms:created xsi:type="dcterms:W3CDTF">1998-12-09T13:02:10Z</dcterms:created>
  <dcterms:modified xsi:type="dcterms:W3CDTF">2008-08-06T13:18:40Z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