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45" windowWidth="13845" windowHeight="8670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<sst xmlns="http://schemas.openxmlformats.org/spreadsheetml/2006/main" count="66" uniqueCount="66">
  <si>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Wyszczególnienie</t>
  </si>
  <si>
    <t>4.</t>
  </si>
  <si>
    <t>1.</t>
  </si>
  <si>
    <t>3.</t>
  </si>
  <si>
    <t>5.</t>
  </si>
  <si>
    <t>6.</t>
  </si>
  <si>
    <t>Lp.</t>
  </si>
  <si>
    <t>obligacje</t>
  </si>
  <si>
    <t>1.1</t>
  </si>
  <si>
    <t>1.2</t>
  </si>
  <si>
    <t>1.3</t>
  </si>
  <si>
    <t>2.1</t>
  </si>
  <si>
    <t>2.2</t>
  </si>
  <si>
    <t>Prognoza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</si>
  <si>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</si>
  <si>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</si>
  <si>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</si>
  <si>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</si>
  <si>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</si>
  <si>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</si>
  <si>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</si>
  <si>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Prognozowane wydatki budżetowe</t>
  </si>
  <si>
    <t>Prognozowany wynik finansowy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</si>
  <si>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</si>
  <si>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</si>
  <si>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</si>
  <si>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</si>
  <si>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</si>
  <si>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</si>
  <si>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</si>
  <si>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</si>
  <si>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</si>
  <si>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</si>
  <si>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</si>
  <si>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</si>
  <si>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</si>
  <si>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</si>
  <si>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</si>
  <si>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</si>
  <si>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</si>
  <si>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</si>
  <si>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</si>
  <si>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</si>
  <si>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</si>
  <si>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</si>
  <si>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</si>
  <si>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</si>
  <si>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</si>
  <si>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</si>
  <si>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</si>
  <si>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</si>
  <si>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</si>
  <si>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 xml:space="preserve">   </t>
  </si>
  <si>
    <t>Przewodniczący</t>
  </si>
  <si>
    <t>Rady Gminy</t>
  </si>
  <si>
    <t>Adam Góral</t>
  </si>
  <si>
    <t>Prognoza kwoty długu i spłat na rok 2008 i lata następne</t>
  </si>
  <si>
    <t>Kwota długu na dzień 31.12.2007</t>
  </si>
  <si>
    <t>Spłata rat kapitałowych  z tytułu prefinansowania</t>
  </si>
  <si>
    <r>
      <t xml:space="preserve">długu </t>
    </r>
    <r>
      <rPr>
        <sz val="10"/>
        <rFont val="Arial"/>
        <family val="2"/>
      </rPr>
      <t>(art. 170 ust. 1)         (1-2.a-2.b-2.2):3</t>
    </r>
  </si>
  <si>
    <r>
      <t xml:space="preserve">długu po uwzględnieniu wyłączeń </t>
    </r>
    <r>
      <rPr>
        <sz val="10"/>
        <rFont val="Arial"/>
        <family val="2"/>
      </rPr>
      <t>(art. 170 ust. 3)
(1.1+1.2-2.1.a-2.1.b):3</t>
    </r>
  </si>
  <si>
    <t>umorzenie</t>
  </si>
  <si>
    <t xml:space="preserve">Kwota długu na 31.12. </t>
  </si>
  <si>
    <t>x</t>
  </si>
  <si>
    <t>Pozostałe lata do 2015</t>
  </si>
  <si>
    <t xml:space="preserve">pożyczek i kredytów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</si>
</sst>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9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left" wrapText="1" inden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wrapText="1" indent="8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2" fillId="0" borderId="1" xfId="0" applyFont="1" applyBorder="1" applyAlignment="1">
      <alignment wrapText="1"/>
    </xf>
    <xf numFmtId="4" fontId="8" fillId="0" borderId="1" xfId="0" applyNumberFormat="1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wrapText="1"/>
    </xf>
    <xf numFmtId="4" fontId="7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center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19" applyNumberFormat="1" applyFont="1" applyBorder="1" applyAlignment="1">
      <alignment horizontal="right" vertical="top" wrapText="1"/>
    </xf>
    <xf numFmtId="168" fontId="8" fillId="0" borderId="1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horizontal="right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top" wrapText="1"/>
    </xf>
    <xf numFmtId="3" fontId="7" fillId="0" borderId="1" xfId="0" applyNumberFormat="1" applyFont="1" applyBorder="1" applyAlignment="1">
      <alignment horizontal="right" vertical="center" wrapText="1"/>
    </xf>
    <xf numFmtId="2" fontId="8" fillId="0" borderId="1" xfId="19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tabSelected="1" workbookViewId="0" topLeftCell="B3">
      <selection activeCell="D20" sqref="D20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10" width="10.125" style="0" customWidth="1"/>
  </cols>
  <sheetData>
    <row r="1" spans="1:10" ht="18">
      <c r="A1" s="40" t="s">
        <v>56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9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ht="12.75">
      <c r="J3" s="15"/>
    </row>
    <row r="4" spans="1:10" s="4" customFormat="1" ht="35.25" customHeight="1">
      <c r="A4" s="41" t="s">
        <v>6</v>
      </c>
      <c r="B4" s="41" t="s">
        <v>0</v>
      </c>
      <c r="C4" s="42" t="s">
        <v>57</v>
      </c>
      <c r="D4" s="44" t="s">
        <v>13</v>
      </c>
      <c r="E4" s="44"/>
      <c r="F4" s="44"/>
      <c r="G4" s="44"/>
      <c r="H4" s="44"/>
      <c r="I4" s="44"/>
      <c r="J4" s="44"/>
    </row>
    <row r="5" spans="1:10" s="4" customFormat="1" ht="23.25" customHeight="1">
      <c r="A5" s="41"/>
      <c r="B5" s="41"/>
      <c r="C5" s="43"/>
      <c r="D5" s="13" t="s">
        <v>61</v>
      </c>
      <c r="E5" s="13">
        <v>2008</v>
      </c>
      <c r="F5" s="13">
        <v>2009</v>
      </c>
      <c r="G5" s="13">
        <v>2010</v>
      </c>
      <c r="H5" s="13">
        <v>2011</v>
      </c>
      <c r="I5" s="13">
        <v>2012</v>
      </c>
      <c r="J5" s="39" t="s">
        <v>64</v>
      </c>
    </row>
    <row r="6" spans="1:10" s="12" customFormat="1" ht="8.25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</row>
    <row r="7" spans="1:10" s="4" customFormat="1" ht="22.5" customHeight="1">
      <c r="A7" s="2" t="s">
        <v>2</v>
      </c>
      <c r="B7" s="14" t="s">
        <v>23</v>
      </c>
      <c r="C7" s="19">
        <v>992918</v>
      </c>
      <c r="D7" s="19"/>
      <c r="E7" s="30">
        <f>SUM(E8+E12)</f>
        <v>4863684</v>
      </c>
      <c r="F7" s="30">
        <v>4576371</v>
      </c>
      <c r="G7" s="30">
        <v>3744225</v>
      </c>
      <c r="H7" s="30">
        <v>3015723</v>
      </c>
      <c r="I7" s="30">
        <v>2287221</v>
      </c>
      <c r="J7" s="30">
        <v>1578719</v>
      </c>
    </row>
    <row r="8" spans="1:10" s="3" customFormat="1" ht="15" customHeight="1">
      <c r="A8" s="5" t="s">
        <v>8</v>
      </c>
      <c r="B8" s="7" t="s">
        <v>44</v>
      </c>
      <c r="C8" s="20">
        <f>SUM(C9:C10)</f>
        <v>992918</v>
      </c>
      <c r="D8" s="20">
        <f>SUM(D9:D10)</f>
        <v>0</v>
      </c>
      <c r="E8" s="31">
        <f>SUM(E9:E10)</f>
        <v>992918</v>
      </c>
      <c r="F8" s="31">
        <v>4576371</v>
      </c>
      <c r="G8" s="31">
        <v>3744225</v>
      </c>
      <c r="H8" s="31">
        <v>3015723</v>
      </c>
      <c r="I8" s="31">
        <v>2287221</v>
      </c>
      <c r="J8" s="31">
        <v>1578719</v>
      </c>
    </row>
    <row r="9" spans="1:10" s="3" customFormat="1" ht="15" customHeight="1">
      <c r="A9" s="10" t="s">
        <v>28</v>
      </c>
      <c r="B9" s="8" t="s">
        <v>65</v>
      </c>
      <c r="C9" s="20">
        <v>992918</v>
      </c>
      <c r="D9" s="20"/>
      <c r="E9" s="31">
        <v>992918</v>
      </c>
      <c r="F9" s="31">
        <v>4576371</v>
      </c>
      <c r="G9" s="31">
        <v>3744225</v>
      </c>
      <c r="H9" s="31">
        <v>3015723</v>
      </c>
      <c r="I9" s="31">
        <v>2287221</v>
      </c>
      <c r="J9" s="31">
        <v>1578719</v>
      </c>
    </row>
    <row r="10" spans="1:10" s="3" customFormat="1" ht="15" customHeight="1">
      <c r="A10" s="10" t="s">
        <v>29</v>
      </c>
      <c r="B10" s="8"/>
      <c r="C10" s="20"/>
      <c r="D10" s="20"/>
      <c r="E10" s="31"/>
      <c r="F10" s="31"/>
      <c r="G10" s="31"/>
      <c r="H10" s="31"/>
      <c r="I10" s="31"/>
      <c r="J10" s="31"/>
    </row>
    <row r="11" spans="1:10" s="3" customFormat="1" ht="15" customHeight="1">
      <c r="A11" s="10" t="s">
        <v>30</v>
      </c>
      <c r="B11" s="8" t="s">
        <v>14</v>
      </c>
      <c r="C11" s="20"/>
      <c r="D11" s="20"/>
      <c r="E11" s="31"/>
      <c r="F11" s="31"/>
      <c r="G11" s="31"/>
      <c r="H11" s="31"/>
      <c r="I11" s="31"/>
      <c r="J11" s="31"/>
    </row>
    <row r="12" spans="1:10" s="3" customFormat="1" ht="15" customHeight="1">
      <c r="A12" s="5" t="s">
        <v>9</v>
      </c>
      <c r="B12" s="7" t="s">
        <v>45</v>
      </c>
      <c r="C12" s="20"/>
      <c r="D12" s="20"/>
      <c r="E12" s="31">
        <f>SUM(E13:E14)</f>
        <v>3870766</v>
      </c>
      <c r="F12" s="31"/>
      <c r="G12" s="31"/>
      <c r="H12" s="31"/>
      <c r="I12" s="31"/>
      <c r="J12" s="31"/>
    </row>
    <row r="13" spans="1:10" s="3" customFormat="1" ht="15" customHeight="1">
      <c r="A13" s="10" t="s">
        <v>31</v>
      </c>
      <c r="B13" s="8" t="s">
        <v>15</v>
      </c>
      <c r="C13" s="20"/>
      <c r="D13" s="20"/>
      <c r="E13" s="31">
        <v>691800</v>
      </c>
      <c r="F13" s="31"/>
      <c r="G13" s="31"/>
      <c r="H13" s="31"/>
      <c r="I13" s="31"/>
      <c r="J13" s="31"/>
    </row>
    <row r="14" spans="1:10" s="3" customFormat="1" ht="15" customHeight="1">
      <c r="A14" s="10" t="s">
        <v>32</v>
      </c>
      <c r="B14" s="8" t="s">
        <v>16</v>
      </c>
      <c r="C14" s="20"/>
      <c r="D14" s="20"/>
      <c r="E14" s="31">
        <v>3178966</v>
      </c>
      <c r="F14" s="31"/>
      <c r="G14" s="31"/>
      <c r="H14" s="31"/>
      <c r="I14" s="31"/>
      <c r="J14" s="31"/>
    </row>
    <row r="15" spans="1:10" s="3" customFormat="1" ht="15" customHeight="1">
      <c r="A15" s="10"/>
      <c r="B15" s="9" t="s">
        <v>17</v>
      </c>
      <c r="C15" s="20"/>
      <c r="D15" s="20"/>
      <c r="E15" s="31"/>
      <c r="F15" s="31"/>
      <c r="G15" s="31"/>
      <c r="H15" s="31"/>
      <c r="I15" s="31"/>
      <c r="J15" s="31"/>
    </row>
    <row r="16" spans="1:10" s="3" customFormat="1" ht="15" customHeight="1">
      <c r="A16" s="10" t="s">
        <v>33</v>
      </c>
      <c r="B16" s="8" t="s">
        <v>7</v>
      </c>
      <c r="C16" s="20"/>
      <c r="D16" s="20"/>
      <c r="E16" s="31"/>
      <c r="F16" s="31"/>
      <c r="G16" s="31"/>
      <c r="H16" s="31"/>
      <c r="I16" s="31"/>
      <c r="J16" s="31"/>
    </row>
    <row r="17" spans="1:10" s="3" customFormat="1" ht="15" customHeight="1">
      <c r="A17" s="5" t="s">
        <v>10</v>
      </c>
      <c r="B17" s="7" t="s">
        <v>18</v>
      </c>
      <c r="C17" s="21"/>
      <c r="D17" s="21"/>
      <c r="E17" s="32"/>
      <c r="F17" s="32"/>
      <c r="G17" s="32"/>
      <c r="H17" s="32"/>
      <c r="I17" s="32"/>
      <c r="J17" s="32"/>
    </row>
    <row r="18" spans="1:10" s="3" customFormat="1" ht="15" customHeight="1">
      <c r="A18" s="10" t="s">
        <v>46</v>
      </c>
      <c r="B18" s="18" t="s">
        <v>48</v>
      </c>
      <c r="C18" s="22"/>
      <c r="D18" s="22"/>
      <c r="E18" s="33"/>
      <c r="F18" s="33"/>
      <c r="G18" s="33"/>
      <c r="H18" s="33"/>
      <c r="I18" s="33"/>
      <c r="J18" s="33"/>
    </row>
    <row r="19" spans="1:10" s="3" customFormat="1" ht="15" customHeight="1">
      <c r="A19" s="10" t="s">
        <v>47</v>
      </c>
      <c r="B19" s="18" t="s">
        <v>49</v>
      </c>
      <c r="C19" s="22"/>
      <c r="D19" s="22"/>
      <c r="E19" s="33"/>
      <c r="F19" s="33"/>
      <c r="G19" s="33"/>
      <c r="H19" s="33"/>
      <c r="I19" s="33"/>
      <c r="J19" s="33"/>
    </row>
    <row r="20" spans="1:10" s="4" customFormat="1" ht="22.5" customHeight="1">
      <c r="A20" s="2">
        <v>2</v>
      </c>
      <c r="B20" s="14" t="s">
        <v>43</v>
      </c>
      <c r="C20" s="23"/>
      <c r="D20" s="24"/>
      <c r="E20" s="34">
        <f aca="true" t="shared" si="0" ref="E20:J20">SUM(E21+E26)</f>
        <v>377313</v>
      </c>
      <c r="F20" s="34">
        <f t="shared" si="0"/>
        <v>972146</v>
      </c>
      <c r="G20" s="34">
        <f t="shared" si="0"/>
        <v>848502</v>
      </c>
      <c r="H20" s="34">
        <f t="shared" si="0"/>
        <v>828502</v>
      </c>
      <c r="I20" s="34">
        <f t="shared" si="0"/>
        <v>798502</v>
      </c>
      <c r="J20" s="34">
        <f t="shared" si="0"/>
        <v>1168687</v>
      </c>
    </row>
    <row r="21" spans="1:10" s="4" customFormat="1" ht="15" customHeight="1">
      <c r="A21" s="2" t="s">
        <v>11</v>
      </c>
      <c r="B21" s="14" t="s">
        <v>42</v>
      </c>
      <c r="C21" s="23"/>
      <c r="D21" s="24"/>
      <c r="E21" s="34">
        <v>287313</v>
      </c>
      <c r="F21" s="34">
        <v>832146</v>
      </c>
      <c r="G21" s="34">
        <v>728502</v>
      </c>
      <c r="H21" s="34">
        <v>728502</v>
      </c>
      <c r="I21" s="34">
        <v>708502</v>
      </c>
      <c r="J21" s="34">
        <v>1088687</v>
      </c>
    </row>
    <row r="22" spans="1:10" s="3" customFormat="1" ht="15" customHeight="1">
      <c r="A22" s="10" t="s">
        <v>25</v>
      </c>
      <c r="B22" s="8" t="s">
        <v>35</v>
      </c>
      <c r="C22" s="20"/>
      <c r="D22" s="20"/>
      <c r="E22" s="31">
        <v>287313</v>
      </c>
      <c r="F22" s="31">
        <v>832146</v>
      </c>
      <c r="G22" s="31">
        <v>728502</v>
      </c>
      <c r="H22" s="31">
        <v>728502</v>
      </c>
      <c r="I22" s="31">
        <v>708502</v>
      </c>
      <c r="J22" s="31">
        <v>1088687</v>
      </c>
    </row>
    <row r="23" spans="1:10" s="3" customFormat="1" ht="15" customHeight="1">
      <c r="A23" s="10" t="s">
        <v>26</v>
      </c>
      <c r="B23" s="8" t="s">
        <v>37</v>
      </c>
      <c r="C23" s="20"/>
      <c r="D23" s="20"/>
      <c r="E23" s="31"/>
      <c r="F23" s="31"/>
      <c r="G23" s="31"/>
      <c r="H23" s="31"/>
      <c r="I23" s="31"/>
      <c r="J23" s="31"/>
    </row>
    <row r="24" spans="1:10" s="3" customFormat="1" ht="15" customHeight="1">
      <c r="A24" s="10" t="s">
        <v>27</v>
      </c>
      <c r="B24" s="8" t="s">
        <v>36</v>
      </c>
      <c r="C24" s="20"/>
      <c r="D24" s="20"/>
      <c r="E24" s="31"/>
      <c r="F24" s="31"/>
      <c r="G24" s="31"/>
      <c r="H24" s="31"/>
      <c r="I24" s="31"/>
      <c r="J24" s="31"/>
    </row>
    <row r="25" spans="1:10" s="3" customFormat="1" ht="15" customHeight="1">
      <c r="A25" s="5" t="s">
        <v>12</v>
      </c>
      <c r="B25" s="7" t="s">
        <v>58</v>
      </c>
      <c r="C25" s="20"/>
      <c r="D25" s="20"/>
      <c r="E25" s="31"/>
      <c r="F25" s="31"/>
      <c r="G25" s="31"/>
      <c r="H25" s="31"/>
      <c r="I25" s="31"/>
      <c r="J25" s="31"/>
    </row>
    <row r="26" spans="1:10" s="17" customFormat="1" ht="14.25" customHeight="1">
      <c r="A26" s="5" t="s">
        <v>24</v>
      </c>
      <c r="B26" s="7" t="s">
        <v>34</v>
      </c>
      <c r="C26" s="25"/>
      <c r="D26" s="25"/>
      <c r="E26" s="35">
        <v>90000</v>
      </c>
      <c r="F26" s="35">
        <v>140000</v>
      </c>
      <c r="G26" s="35">
        <v>120000</v>
      </c>
      <c r="H26" s="35">
        <v>100000</v>
      </c>
      <c r="I26" s="35">
        <v>90000</v>
      </c>
      <c r="J26" s="35">
        <v>80000</v>
      </c>
    </row>
    <row r="27" spans="1:10" s="17" customFormat="1" ht="14.25" customHeight="1">
      <c r="A27" s="5"/>
      <c r="B27" s="29" t="s">
        <v>62</v>
      </c>
      <c r="C27" s="25">
        <v>992918</v>
      </c>
      <c r="D27" s="25"/>
      <c r="E27" s="35">
        <v>4576371</v>
      </c>
      <c r="F27" s="35">
        <v>3744225</v>
      </c>
      <c r="G27" s="35">
        <v>3015723</v>
      </c>
      <c r="H27" s="35">
        <v>2287221</v>
      </c>
      <c r="I27" s="35">
        <v>1578719</v>
      </c>
      <c r="J27" s="35">
        <v>0</v>
      </c>
    </row>
    <row r="28" spans="1:10" s="4" customFormat="1" ht="22.5" customHeight="1">
      <c r="A28" s="2" t="s">
        <v>3</v>
      </c>
      <c r="B28" s="14" t="s">
        <v>19</v>
      </c>
      <c r="C28" s="23">
        <v>9241794.66</v>
      </c>
      <c r="D28" s="23"/>
      <c r="E28" s="36">
        <v>9097108</v>
      </c>
      <c r="F28" s="36">
        <v>10597108</v>
      </c>
      <c r="G28" s="36">
        <v>10915000</v>
      </c>
      <c r="H28" s="36">
        <v>11300000</v>
      </c>
      <c r="I28" s="36">
        <v>11600000</v>
      </c>
      <c r="J28" s="36">
        <v>12000000</v>
      </c>
    </row>
    <row r="29" spans="1:10" s="16" customFormat="1" ht="22.5" customHeight="1">
      <c r="A29" s="2" t="s">
        <v>1</v>
      </c>
      <c r="B29" s="14" t="s">
        <v>21</v>
      </c>
      <c r="C29" s="23">
        <v>9889878.65</v>
      </c>
      <c r="D29" s="23"/>
      <c r="E29" s="36">
        <v>12680561</v>
      </c>
      <c r="F29" s="36">
        <v>9764962</v>
      </c>
      <c r="G29" s="36">
        <v>10186498</v>
      </c>
      <c r="H29" s="36">
        <v>10571498</v>
      </c>
      <c r="I29" s="36">
        <v>10891498</v>
      </c>
      <c r="J29" s="36"/>
    </row>
    <row r="30" spans="1:10" s="16" customFormat="1" ht="22.5" customHeight="1">
      <c r="A30" s="2" t="s">
        <v>4</v>
      </c>
      <c r="B30" s="14" t="s">
        <v>22</v>
      </c>
      <c r="C30" s="23">
        <f>SUM(C28-C29)</f>
        <v>-648083.9900000002</v>
      </c>
      <c r="D30" s="23">
        <f aca="true" t="shared" si="1" ref="D30:J30">SUM(D28-D29)</f>
        <v>0</v>
      </c>
      <c r="E30" s="36">
        <f t="shared" si="1"/>
        <v>-3583453</v>
      </c>
      <c r="F30" s="36">
        <f t="shared" si="1"/>
        <v>832146</v>
      </c>
      <c r="G30" s="36">
        <f t="shared" si="1"/>
        <v>728502</v>
      </c>
      <c r="H30" s="36">
        <f t="shared" si="1"/>
        <v>728502</v>
      </c>
      <c r="I30" s="36">
        <f t="shared" si="1"/>
        <v>708502</v>
      </c>
      <c r="J30" s="36">
        <f t="shared" si="1"/>
        <v>12000000</v>
      </c>
    </row>
    <row r="31" spans="1:10" s="4" customFormat="1" ht="22.5" customHeight="1">
      <c r="A31" s="2" t="s">
        <v>5</v>
      </c>
      <c r="B31" s="14" t="s">
        <v>20</v>
      </c>
      <c r="C31" s="23"/>
      <c r="D31" s="23"/>
      <c r="E31" s="36"/>
      <c r="F31" s="36"/>
      <c r="G31" s="36"/>
      <c r="H31" s="36"/>
      <c r="I31" s="36"/>
      <c r="J31" s="36"/>
    </row>
    <row r="32" spans="1:10" s="3" customFormat="1" ht="15" customHeight="1">
      <c r="A32" s="5" t="s">
        <v>38</v>
      </c>
      <c r="B32" s="6" t="s">
        <v>59</v>
      </c>
      <c r="C32" s="26">
        <v>15.87</v>
      </c>
      <c r="D32" s="26">
        <f>SUM(D12/3*100)</f>
        <v>0</v>
      </c>
      <c r="E32" s="37">
        <f>E27/E28*100</f>
        <v>50.30577849575931</v>
      </c>
      <c r="F32" s="37">
        <f>F27/F28*100</f>
        <v>35.33251713580724</v>
      </c>
      <c r="G32" s="37">
        <f>G27/G28*100</f>
        <v>27.62916170407696</v>
      </c>
      <c r="H32" s="37">
        <f>H27/H28*100</f>
        <v>20.240893805309735</v>
      </c>
      <c r="I32" s="37">
        <f>I27/I28*100</f>
        <v>13.609646551724138</v>
      </c>
      <c r="J32" s="37" t="s">
        <v>63</v>
      </c>
    </row>
    <row r="33" spans="1:10" s="3" customFormat="1" ht="28.5" customHeight="1">
      <c r="A33" s="5" t="s">
        <v>39</v>
      </c>
      <c r="B33" s="6" t="s">
        <v>60</v>
      </c>
      <c r="C33" s="25"/>
      <c r="D33" s="25"/>
      <c r="E33" s="38"/>
      <c r="F33" s="35"/>
      <c r="G33" s="35"/>
      <c r="H33" s="35"/>
      <c r="I33" s="35"/>
      <c r="J33" s="35"/>
    </row>
    <row r="34" spans="1:10" s="3" customFormat="1" ht="15" customHeight="1">
      <c r="A34" s="5" t="s">
        <v>40</v>
      </c>
      <c r="B34" s="6" t="s">
        <v>50</v>
      </c>
      <c r="C34" s="20"/>
      <c r="D34" s="27"/>
      <c r="E34" s="38">
        <f aca="true" t="shared" si="2" ref="E34:J34">E20/E28*100</f>
        <v>4.147614824403536</v>
      </c>
      <c r="F34" s="38">
        <f t="shared" si="2"/>
        <v>9.173691539238819</v>
      </c>
      <c r="G34" s="38">
        <f t="shared" si="2"/>
        <v>7.773724232707284</v>
      </c>
      <c r="H34" s="38">
        <f t="shared" si="2"/>
        <v>7.33187610619469</v>
      </c>
      <c r="I34" s="38">
        <f t="shared" si="2"/>
        <v>6.883637931034483</v>
      </c>
      <c r="J34" s="38">
        <f t="shared" si="2"/>
        <v>9.739058333333334</v>
      </c>
    </row>
    <row r="35" spans="1:10" s="3" customFormat="1" ht="25.5" customHeight="1">
      <c r="A35" s="5" t="s">
        <v>41</v>
      </c>
      <c r="B35" s="6" t="s">
        <v>51</v>
      </c>
      <c r="C35" s="20"/>
      <c r="D35" s="27"/>
      <c r="E35" s="38"/>
      <c r="F35" s="35"/>
      <c r="G35" s="35"/>
      <c r="H35" s="35"/>
      <c r="I35" s="35"/>
      <c r="J35" s="35"/>
    </row>
    <row r="37" ht="12.75">
      <c r="G37" s="28" t="s">
        <v>53</v>
      </c>
    </row>
    <row r="38" ht="12.75">
      <c r="G38" s="28" t="s">
        <v>54</v>
      </c>
    </row>
    <row r="39" ht="12.75">
      <c r="G39" s="28"/>
    </row>
    <row r="40" spans="5:7" ht="12.75">
      <c r="E40" t="s">
        <v>52</v>
      </c>
      <c r="G40" s="28" t="s">
        <v>55</v>
      </c>
    </row>
    <row r="41" ht="12.75">
      <c r="G41" s="28"/>
    </row>
  </sheetData>
  <mergeCells count="5">
    <mergeCell ref="A1:J1"/>
    <mergeCell ref="A4:A5"/>
    <mergeCell ref="B4:B5"/>
    <mergeCell ref="C4:C5"/>
    <mergeCell ref="D4:J4"/>
  </mergeCells>
  <printOptions horizontalCentered="1" verticalCentered="1"/>
  <pageMargins left="0.5905511811023623" right="0.5905511811023623" top="0.9055118110236221" bottom="0.5511811023622047" header="0.5118110236220472" footer="0.31496062992125984"/>
  <pageSetup fitToHeight="1" fitToWidth="1" horizontalDpi="600" verticalDpi="600" orientation="landscape" paperSize="9" scale="75" r:id="rId1"/>
  <headerFooter alignWithMargins="0">
    <oddHeader xml:space="preserve">&amp;R&amp;9Załącznik nr 10 do Uchwały Nr XIII/65/07
 Rady Gminy w Sterdyni 
z dnia 27.12.07r.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ADMIN</cp:lastModifiedBy>
  <cp:lastPrinted>2008-01-02T09:32:55Z</cp:lastPrinted>
  <dcterms:created xsi:type="dcterms:W3CDTF">1998-12-09T13:02:10Z</dcterms:created>
  <dcterms:modified xsi:type="dcterms:W3CDTF">2008-01-02T09:33:27Z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