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6" sheetId="1" r:id="rId1"/>
  </sheets>
  <definedNames>
    <definedName name="_xlnm.Print_Titles" localSheetId="0">'6'!$6:$8</definedName>
  </definedNames>
  <calcPr fullCalcOnLoad="1"/>
</workbook>
</file>

<file path=xl/sharedStrings.xml><?xml version="1.0" encoding="utf-8"?>
<sst xmlns="http://schemas.openxmlformats.org/spreadsheetml/2006/main" count="19" uniqueCount="18">
  <si>
    <t>Dział</t>
  </si>
  <si>
    <t>Rozdział</t>
  </si>
  <si>
    <t>Ogółem</t>
  </si>
  <si>
    <t>§</t>
  </si>
  <si>
    <t>%</t>
  </si>
  <si>
    <t>Sprawozdanie</t>
  </si>
  <si>
    <t>za I półrocze 2007 roku</t>
  </si>
  <si>
    <t>010</t>
  </si>
  <si>
    <t>01095</t>
  </si>
  <si>
    <t>Dotacje
plan</t>
  </si>
  <si>
    <t>Dotacje
wykonanie</t>
  </si>
  <si>
    <t>Wydatki            plan</t>
  </si>
  <si>
    <t xml:space="preserve"> Wydatki wykonanie</t>
  </si>
  <si>
    <t xml:space="preserve">Zał.Nr 3 do Zarządzenia  Nr 58/07 Wójta Gminy Sterdyń z dn. 30.07.07r. </t>
  </si>
  <si>
    <t>Wójt</t>
  </si>
  <si>
    <t xml:space="preserve">            Czesław</t>
  </si>
  <si>
    <t xml:space="preserve"> Marian Zalewski </t>
  </si>
  <si>
    <t xml:space="preserve"> z wykonania planu dochodów i wydatków związanych z realizacją zadań z zakresu administracji rządowej i innych zadań zleconych odrębnymi ustawami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</si>
</sst>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12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u val="single"/>
      <sz val="10"/>
      <name val="Arial CE"/>
      <family val="2"/>
    </font>
    <font>
      <b/>
      <strike/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ck"/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thick"/>
      <right style="thin"/>
      <top style="thin"/>
      <bottom style="hair"/>
    </border>
    <border>
      <left style="thick"/>
      <right style="thin"/>
      <top style="hair"/>
      <bottom style="medium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ck"/>
      <top style="thin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/>
    </xf>
    <xf numFmtId="168" fontId="3" fillId="0" borderId="7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168" fontId="3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8" fontId="3" fillId="0" borderId="14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0" xfId="0" applyFont="1" applyBorder="1" applyAlignment="1">
      <alignment vertical="center"/>
    </xf>
    <xf numFmtId="168" fontId="3" fillId="0" borderId="16" xfId="0" applyNumberFormat="1" applyFont="1" applyBorder="1" applyAlignment="1">
      <alignment vertical="center"/>
    </xf>
    <xf numFmtId="168" fontId="3" fillId="0" borderId="17" xfId="0" applyNumberFormat="1" applyFont="1" applyBorder="1" applyAlignment="1">
      <alignment vertical="center"/>
    </xf>
    <xf numFmtId="168" fontId="3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2" borderId="32" xfId="0" applyFont="1" applyFill="1" applyBorder="1" applyAlignment="1">
      <alignment horizontal="center" vertical="center"/>
    </xf>
    <xf numFmtId="168" fontId="8" fillId="0" borderId="15" xfId="0" applyNumberFormat="1" applyFont="1" applyBorder="1" applyAlignment="1">
      <alignment vertical="center"/>
    </xf>
    <xf numFmtId="168" fontId="8" fillId="0" borderId="18" xfId="0" applyNumberFormat="1" applyFont="1" applyBorder="1" applyAlignment="1">
      <alignment vertical="center"/>
    </xf>
    <xf numFmtId="168" fontId="0" fillId="0" borderId="16" xfId="0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168" fontId="8" fillId="0" borderId="18" xfId="0" applyNumberFormat="1" applyFont="1" applyBorder="1" applyAlignment="1">
      <alignment vertical="center"/>
    </xf>
    <xf numFmtId="168" fontId="11" fillId="0" borderId="17" xfId="0" applyNumberFormat="1" applyFont="1" applyBorder="1" applyAlignment="1">
      <alignment vertical="center"/>
    </xf>
    <xf numFmtId="168" fontId="8" fillId="0" borderId="33" xfId="0" applyNumberFormat="1" applyFont="1" applyBorder="1" applyAlignment="1">
      <alignment vertical="center"/>
    </xf>
    <xf numFmtId="168" fontId="8" fillId="0" borderId="34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defaultGridColor="0" colorId="8" workbookViewId="0" topLeftCell="A31">
      <selection activeCell="M53" sqref="M5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3.25390625" style="1" customWidth="1"/>
    <col min="6" max="6" width="8.875" style="1" customWidth="1"/>
    <col min="7" max="7" width="14.875" style="1" customWidth="1"/>
    <col min="8" max="8" width="12.75390625" style="0" customWidth="1"/>
  </cols>
  <sheetData>
    <row r="1" ht="76.5">
      <c r="H1" s="25" t="s">
        <v>13</v>
      </c>
    </row>
    <row r="2" spans="1:9" ht="18">
      <c r="A2" s="68" t="s">
        <v>5</v>
      </c>
      <c r="B2" s="69"/>
      <c r="C2" s="69"/>
      <c r="D2" s="69"/>
      <c r="E2" s="69"/>
      <c r="F2" s="69"/>
      <c r="G2" s="69"/>
      <c r="H2" s="69"/>
      <c r="I2" s="69"/>
    </row>
    <row r="3" spans="1:9" ht="60" customHeight="1">
      <c r="A3" s="79" t="s">
        <v>17</v>
      </c>
      <c r="B3" s="79"/>
      <c r="C3" s="79"/>
      <c r="D3" s="79"/>
      <c r="E3" s="79"/>
      <c r="F3" s="79"/>
      <c r="G3" s="79"/>
      <c r="H3" s="80"/>
      <c r="I3" s="80"/>
    </row>
    <row r="4" spans="1:9" ht="12.75">
      <c r="A4" s="79" t="s">
        <v>6</v>
      </c>
      <c r="B4" s="80"/>
      <c r="C4" s="80"/>
      <c r="D4" s="80"/>
      <c r="E4" s="80"/>
      <c r="F4" s="80"/>
      <c r="G4" s="80"/>
      <c r="H4" s="80"/>
      <c r="I4" s="80"/>
    </row>
    <row r="6" spans="1:9" s="2" customFormat="1" ht="20.25" customHeight="1">
      <c r="A6" s="71" t="s">
        <v>0</v>
      </c>
      <c r="B6" s="72" t="s">
        <v>1</v>
      </c>
      <c r="C6" s="75" t="s">
        <v>3</v>
      </c>
      <c r="D6" s="70" t="s">
        <v>9</v>
      </c>
      <c r="E6" s="78" t="s">
        <v>10</v>
      </c>
      <c r="F6" s="66" t="s">
        <v>4</v>
      </c>
      <c r="G6" s="70" t="s">
        <v>11</v>
      </c>
      <c r="H6" s="78" t="s">
        <v>12</v>
      </c>
      <c r="I6" s="67" t="s">
        <v>4</v>
      </c>
    </row>
    <row r="7" spans="1:9" s="2" customFormat="1" ht="20.25" customHeight="1">
      <c r="A7" s="71"/>
      <c r="B7" s="73"/>
      <c r="C7" s="76"/>
      <c r="D7" s="71"/>
      <c r="E7" s="81"/>
      <c r="F7" s="66"/>
      <c r="G7" s="70"/>
      <c r="H7" s="78"/>
      <c r="I7" s="67"/>
    </row>
    <row r="8" spans="1:9" s="2" customFormat="1" ht="12.75">
      <c r="A8" s="71"/>
      <c r="B8" s="74"/>
      <c r="C8" s="77"/>
      <c r="D8" s="71"/>
      <c r="E8" s="81"/>
      <c r="F8" s="66"/>
      <c r="G8" s="70"/>
      <c r="H8" s="78"/>
      <c r="I8" s="67"/>
    </row>
    <row r="9" spans="1:9" ht="12.75" customHeight="1">
      <c r="A9" s="42" t="s">
        <v>7</v>
      </c>
      <c r="B9" s="7"/>
      <c r="C9" s="43"/>
      <c r="D9" s="30">
        <f>SUM(D10)</f>
        <v>71072</v>
      </c>
      <c r="E9" s="9">
        <f>SUM(E10)</f>
        <v>71071.57</v>
      </c>
      <c r="F9" s="88">
        <f>E9/D9*100</f>
        <v>99.99939497973887</v>
      </c>
      <c r="G9" s="30">
        <f>SUM(G10)</f>
        <v>71072</v>
      </c>
      <c r="H9" s="9">
        <f>SUM(H10)</f>
        <v>70872</v>
      </c>
      <c r="I9" s="82">
        <f>H9/G9*100</f>
        <v>99.71859522737505</v>
      </c>
    </row>
    <row r="10" spans="1:9" ht="12.75" customHeight="1">
      <c r="A10" s="44"/>
      <c r="B10" s="16" t="s">
        <v>8</v>
      </c>
      <c r="C10" s="45"/>
      <c r="D10" s="31">
        <f>SUM(D11)</f>
        <v>71072</v>
      </c>
      <c r="E10" s="10">
        <f>SUM(E11)</f>
        <v>71071.57</v>
      </c>
      <c r="F10" s="27">
        <f>E10/D10*100</f>
        <v>99.99939497973887</v>
      </c>
      <c r="G10" s="31">
        <f>SUM(G12:G13)</f>
        <v>71072</v>
      </c>
      <c r="H10" s="10">
        <f>SUM(H12:H13)</f>
        <v>70872</v>
      </c>
      <c r="I10" s="60">
        <f aca="true" t="shared" si="0" ref="I10:I52">H10/G10*100</f>
        <v>99.71859522737505</v>
      </c>
    </row>
    <row r="11" spans="1:9" ht="12.75" customHeight="1">
      <c r="A11" s="32"/>
      <c r="B11" s="17"/>
      <c r="C11" s="45">
        <v>2010</v>
      </c>
      <c r="D11" s="28">
        <v>71072</v>
      </c>
      <c r="E11" s="11">
        <v>71071.57</v>
      </c>
      <c r="F11" s="27">
        <f>E11/D11*100</f>
        <v>99.99939497973887</v>
      </c>
      <c r="G11" s="32"/>
      <c r="H11" s="17"/>
      <c r="I11" s="60"/>
    </row>
    <row r="12" spans="1:9" ht="12.75" customHeight="1">
      <c r="A12" s="32"/>
      <c r="B12" s="17"/>
      <c r="C12" s="46">
        <v>4210</v>
      </c>
      <c r="D12" s="32"/>
      <c r="E12" s="17"/>
      <c r="F12" s="27"/>
      <c r="G12" s="33">
        <v>1046.95</v>
      </c>
      <c r="H12" s="18">
        <v>846.95</v>
      </c>
      <c r="I12" s="84">
        <f t="shared" si="0"/>
        <v>80.89689096900521</v>
      </c>
    </row>
    <row r="13" spans="1:9" ht="12.75" customHeight="1" thickBot="1">
      <c r="A13" s="40"/>
      <c r="B13" s="21"/>
      <c r="C13" s="47">
        <v>4430</v>
      </c>
      <c r="D13" s="40"/>
      <c r="E13" s="21"/>
      <c r="F13" s="29"/>
      <c r="G13" s="34">
        <v>70025.05</v>
      </c>
      <c r="H13" s="22">
        <v>70025.05</v>
      </c>
      <c r="I13" s="85">
        <f t="shared" si="0"/>
        <v>100</v>
      </c>
    </row>
    <row r="14" spans="1:9" ht="12.75" customHeight="1">
      <c r="A14" s="48">
        <v>750</v>
      </c>
      <c r="B14" s="19"/>
      <c r="C14" s="49"/>
      <c r="D14" s="35">
        <f>SUM(D15)</f>
        <v>58685</v>
      </c>
      <c r="E14" s="20">
        <f>SUM(E15)</f>
        <v>31598</v>
      </c>
      <c r="F14" s="89">
        <f>E14/D14*100</f>
        <v>53.8434012098492</v>
      </c>
      <c r="G14" s="35">
        <f>SUM(G15)</f>
        <v>58685</v>
      </c>
      <c r="H14" s="20">
        <f>SUM(H15)</f>
        <v>31041.190000000002</v>
      </c>
      <c r="I14" s="83">
        <f t="shared" si="0"/>
        <v>52.89458975888217</v>
      </c>
    </row>
    <row r="15" spans="1:9" ht="12.75">
      <c r="A15" s="44"/>
      <c r="B15" s="8">
        <v>75011</v>
      </c>
      <c r="C15" s="45"/>
      <c r="D15" s="31">
        <f>SUM(D16:D21)</f>
        <v>58685</v>
      </c>
      <c r="E15" s="10">
        <f>SUM(E16:E21)</f>
        <v>31598</v>
      </c>
      <c r="F15" s="27">
        <f>E15/D15*100</f>
        <v>53.8434012098492</v>
      </c>
      <c r="G15" s="31">
        <f>SUM(G16:G21)</f>
        <v>58685</v>
      </c>
      <c r="H15" s="10">
        <f>SUM(H16:H21)</f>
        <v>31041.190000000002</v>
      </c>
      <c r="I15" s="60">
        <f t="shared" si="0"/>
        <v>52.89458975888217</v>
      </c>
    </row>
    <row r="16" spans="1:9" ht="12.75">
      <c r="A16" s="44"/>
      <c r="B16" s="8"/>
      <c r="C16" s="45">
        <v>2010</v>
      </c>
      <c r="D16" s="28">
        <v>58685</v>
      </c>
      <c r="E16" s="11">
        <v>31598</v>
      </c>
      <c r="F16" s="27">
        <f>E16/D16*100</f>
        <v>53.8434012098492</v>
      </c>
      <c r="G16" s="28"/>
      <c r="H16" s="11"/>
      <c r="I16" s="60"/>
    </row>
    <row r="17" spans="1:9" ht="12.75">
      <c r="A17" s="44"/>
      <c r="B17" s="8"/>
      <c r="C17" s="45">
        <v>4010</v>
      </c>
      <c r="D17" s="28"/>
      <c r="E17" s="11"/>
      <c r="F17" s="27"/>
      <c r="G17" s="28">
        <v>39912</v>
      </c>
      <c r="H17" s="11">
        <v>21606</v>
      </c>
      <c r="I17" s="84">
        <f t="shared" si="0"/>
        <v>54.134095009019845</v>
      </c>
    </row>
    <row r="18" spans="1:9" ht="12.75">
      <c r="A18" s="44"/>
      <c r="B18" s="8"/>
      <c r="C18" s="45">
        <v>4040</v>
      </c>
      <c r="D18" s="28"/>
      <c r="E18" s="11"/>
      <c r="F18" s="27"/>
      <c r="G18" s="28">
        <v>3612</v>
      </c>
      <c r="H18" s="11">
        <v>3612</v>
      </c>
      <c r="I18" s="84">
        <f t="shared" si="0"/>
        <v>100</v>
      </c>
    </row>
    <row r="19" spans="1:9" ht="12.75">
      <c r="A19" s="44"/>
      <c r="B19" s="8"/>
      <c r="C19" s="45">
        <v>4110</v>
      </c>
      <c r="D19" s="28"/>
      <c r="E19" s="11"/>
      <c r="F19" s="27"/>
      <c r="G19" s="28">
        <v>7500</v>
      </c>
      <c r="H19" s="11">
        <v>4312.33</v>
      </c>
      <c r="I19" s="84">
        <f t="shared" si="0"/>
        <v>57.497733333333336</v>
      </c>
    </row>
    <row r="20" spans="1:9" ht="12.75">
      <c r="A20" s="44"/>
      <c r="B20" s="8"/>
      <c r="C20" s="45">
        <v>4120</v>
      </c>
      <c r="D20" s="28"/>
      <c r="E20" s="11"/>
      <c r="F20" s="27"/>
      <c r="G20" s="28">
        <v>1066</v>
      </c>
      <c r="H20" s="11">
        <v>617.86</v>
      </c>
      <c r="I20" s="84">
        <f t="shared" si="0"/>
        <v>57.96060037523453</v>
      </c>
    </row>
    <row r="21" spans="1:9" ht="13.5" thickBot="1">
      <c r="A21" s="50"/>
      <c r="B21" s="23"/>
      <c r="C21" s="51">
        <v>4210</v>
      </c>
      <c r="D21" s="36"/>
      <c r="E21" s="24"/>
      <c r="F21" s="29"/>
      <c r="G21" s="36">
        <v>6595</v>
      </c>
      <c r="H21" s="24">
        <v>893</v>
      </c>
      <c r="I21" s="85">
        <f t="shared" si="0"/>
        <v>13.540561031084156</v>
      </c>
    </row>
    <row r="22" spans="1:9" ht="12.75">
      <c r="A22" s="48">
        <v>751</v>
      </c>
      <c r="B22" s="19"/>
      <c r="C22" s="49"/>
      <c r="D22" s="35">
        <f>SUM(D23)</f>
        <v>800</v>
      </c>
      <c r="E22" s="20">
        <f>SUM(E23)</f>
        <v>396</v>
      </c>
      <c r="F22" s="89">
        <f>E22/D22*100</f>
        <v>49.5</v>
      </c>
      <c r="G22" s="35">
        <f>SUM(G23)</f>
        <v>800</v>
      </c>
      <c r="H22" s="20">
        <f>SUM(H23)</f>
        <v>396</v>
      </c>
      <c r="I22" s="86">
        <f t="shared" si="0"/>
        <v>49.5</v>
      </c>
    </row>
    <row r="23" spans="1:9" ht="12.75">
      <c r="A23" s="44"/>
      <c r="B23" s="8">
        <v>75101</v>
      </c>
      <c r="C23" s="45"/>
      <c r="D23" s="31">
        <f>SUM(D24:D25)</f>
        <v>800</v>
      </c>
      <c r="E23" s="10">
        <f>SUM(E24:E25)</f>
        <v>396</v>
      </c>
      <c r="F23" s="27">
        <f>E23/D23*100</f>
        <v>49.5</v>
      </c>
      <c r="G23" s="31">
        <f>SUM(G24:G25)</f>
        <v>800</v>
      </c>
      <c r="H23" s="10">
        <f>SUM(H24:H25)</f>
        <v>396</v>
      </c>
      <c r="I23" s="60">
        <f t="shared" si="0"/>
        <v>49.5</v>
      </c>
    </row>
    <row r="24" spans="1:9" ht="12.75">
      <c r="A24" s="44"/>
      <c r="B24" s="8"/>
      <c r="C24" s="45">
        <v>2010</v>
      </c>
      <c r="D24" s="28">
        <v>800</v>
      </c>
      <c r="E24" s="11">
        <v>396</v>
      </c>
      <c r="F24" s="27">
        <f>E24/D24*100</f>
        <v>49.5</v>
      </c>
      <c r="G24" s="28"/>
      <c r="H24" s="11"/>
      <c r="I24" s="60"/>
    </row>
    <row r="25" spans="1:9" ht="12.75">
      <c r="A25" s="44"/>
      <c r="B25" s="8"/>
      <c r="C25" s="45">
        <v>4300</v>
      </c>
      <c r="D25" s="28"/>
      <c r="E25" s="11"/>
      <c r="F25" s="27"/>
      <c r="G25" s="28">
        <v>800</v>
      </c>
      <c r="H25" s="11">
        <v>396</v>
      </c>
      <c r="I25" s="60">
        <f t="shared" si="0"/>
        <v>49.5</v>
      </c>
    </row>
    <row r="26" spans="1:9" ht="13.5" thickBot="1">
      <c r="A26" s="50"/>
      <c r="B26" s="23"/>
      <c r="C26" s="51"/>
      <c r="D26" s="36"/>
      <c r="E26" s="24"/>
      <c r="F26" s="29"/>
      <c r="G26" s="36"/>
      <c r="H26" s="24"/>
      <c r="I26" s="61"/>
    </row>
    <row r="27" spans="1:9" ht="12.75">
      <c r="A27" s="48">
        <v>754</v>
      </c>
      <c r="B27" s="19"/>
      <c r="C27" s="49"/>
      <c r="D27" s="35">
        <f>SUM(D28)</f>
        <v>500</v>
      </c>
      <c r="E27" s="20">
        <f>SUM(E28)</f>
        <v>500</v>
      </c>
      <c r="F27" s="89">
        <f>E27/D27*100</f>
        <v>100</v>
      </c>
      <c r="G27" s="35">
        <f>SUM(G28)</f>
        <v>500</v>
      </c>
      <c r="H27" s="20">
        <f>SUM(H28)</f>
        <v>0</v>
      </c>
      <c r="I27" s="83">
        <f t="shared" si="0"/>
        <v>0</v>
      </c>
    </row>
    <row r="28" spans="1:9" ht="12.75">
      <c r="A28" s="44"/>
      <c r="B28" s="8">
        <v>75414</v>
      </c>
      <c r="C28" s="45"/>
      <c r="D28" s="31">
        <f>SUM(D29:D31)</f>
        <v>500</v>
      </c>
      <c r="E28" s="10">
        <f>SUM(E29:E31)</f>
        <v>500</v>
      </c>
      <c r="F28" s="27">
        <f>E28/D28*100</f>
        <v>100</v>
      </c>
      <c r="G28" s="31">
        <f>SUM(G29:G31)</f>
        <v>500</v>
      </c>
      <c r="H28" s="10">
        <f>SUM(H29:H31)</f>
        <v>0</v>
      </c>
      <c r="I28" s="60">
        <f t="shared" si="0"/>
        <v>0</v>
      </c>
    </row>
    <row r="29" spans="1:9" ht="12.75">
      <c r="A29" s="44"/>
      <c r="B29" s="8"/>
      <c r="C29" s="45">
        <v>2010</v>
      </c>
      <c r="D29" s="28">
        <v>500</v>
      </c>
      <c r="E29" s="11">
        <v>500</v>
      </c>
      <c r="F29" s="27">
        <f>E29/D29*100</f>
        <v>100</v>
      </c>
      <c r="G29" s="28"/>
      <c r="H29" s="11"/>
      <c r="I29" s="60"/>
    </row>
    <row r="30" spans="1:9" ht="12.75">
      <c r="A30" s="44"/>
      <c r="B30" s="3"/>
      <c r="C30" s="45">
        <v>4210</v>
      </c>
      <c r="D30" s="28"/>
      <c r="E30" s="11"/>
      <c r="F30" s="27"/>
      <c r="G30" s="28">
        <v>200</v>
      </c>
      <c r="H30" s="11">
        <v>0</v>
      </c>
      <c r="I30" s="84">
        <f t="shared" si="0"/>
        <v>0</v>
      </c>
    </row>
    <row r="31" spans="1:9" ht="13.5" thickBot="1">
      <c r="A31" s="52"/>
      <c r="B31" s="23"/>
      <c r="C31" s="51">
        <v>4700</v>
      </c>
      <c r="D31" s="36"/>
      <c r="E31" s="24"/>
      <c r="F31" s="29"/>
      <c r="G31" s="36">
        <v>300</v>
      </c>
      <c r="H31" s="24">
        <v>0</v>
      </c>
      <c r="I31" s="87">
        <f t="shared" si="0"/>
        <v>0</v>
      </c>
    </row>
    <row r="32" spans="1:9" ht="12.75">
      <c r="A32" s="48">
        <v>852</v>
      </c>
      <c r="B32" s="19"/>
      <c r="C32" s="49"/>
      <c r="D32" s="35">
        <f>SUM(D33,D45,D48)</f>
        <v>1208000</v>
      </c>
      <c r="E32" s="20">
        <f>SUM(E33,E45,E48)</f>
        <v>594422</v>
      </c>
      <c r="F32" s="89">
        <f>E32/D32*100</f>
        <v>49.207119205298014</v>
      </c>
      <c r="G32" s="35">
        <f>SUM(G33,G45,G48)</f>
        <v>1208000</v>
      </c>
      <c r="H32" s="20">
        <f>SUM(H33,H45,H48)</f>
        <v>479275.17000000004</v>
      </c>
      <c r="I32" s="86">
        <f t="shared" si="0"/>
        <v>39.675096854304634</v>
      </c>
    </row>
    <row r="33" spans="1:9" ht="12.75">
      <c r="A33" s="53"/>
      <c r="B33" s="8">
        <v>85212</v>
      </c>
      <c r="C33" s="54"/>
      <c r="D33" s="31">
        <f>SUM(D34:D44)</f>
        <v>1200000</v>
      </c>
      <c r="E33" s="10">
        <f>SUM(E34:E44)</f>
        <v>589922</v>
      </c>
      <c r="F33" s="27">
        <f>E33/D33*100</f>
        <v>49.16016666666667</v>
      </c>
      <c r="G33" s="31">
        <f>SUM(G34:G44)</f>
        <v>1200000</v>
      </c>
      <c r="H33" s="10">
        <f>SUM(H34:H44)</f>
        <v>475876.47000000003</v>
      </c>
      <c r="I33" s="60">
        <f t="shared" si="0"/>
        <v>39.6563725</v>
      </c>
    </row>
    <row r="34" spans="1:9" ht="12.75">
      <c r="A34" s="55"/>
      <c r="B34" s="4"/>
      <c r="C34" s="56">
        <v>2010</v>
      </c>
      <c r="D34" s="37">
        <v>1200000</v>
      </c>
      <c r="E34" s="12">
        <v>589922</v>
      </c>
      <c r="F34" s="27">
        <f>E34/D34*100</f>
        <v>49.16016666666667</v>
      </c>
      <c r="G34" s="37"/>
      <c r="H34" s="12"/>
      <c r="I34" s="60"/>
    </row>
    <row r="35" spans="1:9" ht="12.75">
      <c r="A35" s="44"/>
      <c r="B35" s="3"/>
      <c r="C35" s="45">
        <v>3110</v>
      </c>
      <c r="D35" s="28"/>
      <c r="E35" s="11"/>
      <c r="F35" s="27"/>
      <c r="G35" s="28">
        <v>1160722</v>
      </c>
      <c r="H35" s="11">
        <v>463349.77</v>
      </c>
      <c r="I35" s="84">
        <f t="shared" si="0"/>
        <v>39.91909949152338</v>
      </c>
    </row>
    <row r="36" spans="1:9" ht="12.75">
      <c r="A36" s="44"/>
      <c r="B36" s="3"/>
      <c r="C36" s="45">
        <v>4010</v>
      </c>
      <c r="D36" s="28"/>
      <c r="E36" s="11"/>
      <c r="F36" s="27"/>
      <c r="G36" s="28">
        <v>19296</v>
      </c>
      <c r="H36" s="11">
        <v>6824</v>
      </c>
      <c r="I36" s="84">
        <f t="shared" si="0"/>
        <v>35.36484245439469</v>
      </c>
    </row>
    <row r="37" spans="1:9" ht="12.75">
      <c r="A37" s="44"/>
      <c r="B37" s="3"/>
      <c r="C37" s="45">
        <v>4040</v>
      </c>
      <c r="D37" s="28"/>
      <c r="E37" s="11"/>
      <c r="F37" s="27"/>
      <c r="G37" s="28">
        <v>1596</v>
      </c>
      <c r="H37" s="11">
        <v>1595</v>
      </c>
      <c r="I37" s="84">
        <f t="shared" si="0"/>
        <v>99.93734335839599</v>
      </c>
    </row>
    <row r="38" spans="1:9" ht="12.75">
      <c r="A38" s="44"/>
      <c r="B38" s="3"/>
      <c r="C38" s="45">
        <v>4110</v>
      </c>
      <c r="D38" s="28"/>
      <c r="E38" s="11"/>
      <c r="F38" s="27"/>
      <c r="G38" s="28">
        <v>7052</v>
      </c>
      <c r="H38" s="11">
        <v>3159.42</v>
      </c>
      <c r="I38" s="84">
        <f t="shared" si="0"/>
        <v>44.80175836642088</v>
      </c>
    </row>
    <row r="39" spans="1:9" ht="12.75">
      <c r="A39" s="44"/>
      <c r="B39" s="3"/>
      <c r="C39" s="45">
        <v>4120</v>
      </c>
      <c r="D39" s="28"/>
      <c r="E39" s="11"/>
      <c r="F39" s="27"/>
      <c r="G39" s="28">
        <v>512</v>
      </c>
      <c r="H39" s="11">
        <v>206.28</v>
      </c>
      <c r="I39" s="84">
        <f t="shared" si="0"/>
        <v>40.2890625</v>
      </c>
    </row>
    <row r="40" spans="1:9" ht="12.75">
      <c r="A40" s="57"/>
      <c r="B40" s="5"/>
      <c r="C40" s="58">
        <v>4210</v>
      </c>
      <c r="D40" s="38"/>
      <c r="E40" s="13"/>
      <c r="F40" s="27"/>
      <c r="G40" s="38">
        <v>4322</v>
      </c>
      <c r="H40" s="13">
        <v>10</v>
      </c>
      <c r="I40" s="84">
        <f t="shared" si="0"/>
        <v>0.23137436372049977</v>
      </c>
    </row>
    <row r="41" spans="1:9" ht="12.75">
      <c r="A41" s="57"/>
      <c r="B41" s="5"/>
      <c r="C41" s="58">
        <v>4300</v>
      </c>
      <c r="D41" s="38"/>
      <c r="E41" s="13"/>
      <c r="F41" s="27"/>
      <c r="G41" s="38">
        <v>2500</v>
      </c>
      <c r="H41" s="13">
        <v>732</v>
      </c>
      <c r="I41" s="84">
        <f t="shared" si="0"/>
        <v>29.28</v>
      </c>
    </row>
    <row r="42" spans="1:9" ht="12.75">
      <c r="A42" s="57"/>
      <c r="B42" s="5"/>
      <c r="C42" s="58">
        <v>4370</v>
      </c>
      <c r="D42" s="38"/>
      <c r="E42" s="13"/>
      <c r="F42" s="27"/>
      <c r="G42" s="38">
        <v>500</v>
      </c>
      <c r="H42" s="13">
        <v>0</v>
      </c>
      <c r="I42" s="84">
        <f t="shared" si="0"/>
        <v>0</v>
      </c>
    </row>
    <row r="43" spans="1:9" ht="12.75">
      <c r="A43" s="57"/>
      <c r="B43" s="5"/>
      <c r="C43" s="58">
        <v>4700</v>
      </c>
      <c r="D43" s="38"/>
      <c r="E43" s="13"/>
      <c r="F43" s="27"/>
      <c r="G43" s="38">
        <v>500</v>
      </c>
      <c r="H43" s="13">
        <v>0</v>
      </c>
      <c r="I43" s="84">
        <f t="shared" si="0"/>
        <v>0</v>
      </c>
    </row>
    <row r="44" spans="1:9" ht="12.75">
      <c r="A44" s="57"/>
      <c r="B44" s="5"/>
      <c r="C44" s="58">
        <v>4740</v>
      </c>
      <c r="D44" s="38"/>
      <c r="E44" s="13"/>
      <c r="F44" s="27"/>
      <c r="G44" s="38">
        <v>3000</v>
      </c>
      <c r="H44" s="13">
        <v>0</v>
      </c>
      <c r="I44" s="84">
        <f t="shared" si="0"/>
        <v>0</v>
      </c>
    </row>
    <row r="45" spans="1:9" ht="12.75">
      <c r="A45" s="57"/>
      <c r="B45" s="14">
        <v>85213</v>
      </c>
      <c r="C45" s="59"/>
      <c r="D45" s="39">
        <f>SUM(D46:D47)</f>
        <v>1000</v>
      </c>
      <c r="E45" s="15">
        <f>SUM(E46:E47)</f>
        <v>600</v>
      </c>
      <c r="F45" s="27">
        <f>E45/D45*100</f>
        <v>60</v>
      </c>
      <c r="G45" s="39">
        <f>SUM(G46:G47)</f>
        <v>1000</v>
      </c>
      <c r="H45" s="15">
        <f>SUM(H46:H47)</f>
        <v>488.7</v>
      </c>
      <c r="I45" s="60">
        <f t="shared" si="0"/>
        <v>48.87</v>
      </c>
    </row>
    <row r="46" spans="1:9" ht="12.75">
      <c r="A46" s="57"/>
      <c r="B46" s="5"/>
      <c r="C46" s="58">
        <v>2010</v>
      </c>
      <c r="D46" s="38">
        <v>1000</v>
      </c>
      <c r="E46" s="13">
        <v>600</v>
      </c>
      <c r="F46" s="27">
        <f>E46/D46*100</f>
        <v>60</v>
      </c>
      <c r="G46" s="38"/>
      <c r="H46" s="13"/>
      <c r="I46" s="60"/>
    </row>
    <row r="47" spans="1:9" ht="12.75">
      <c r="A47" s="57"/>
      <c r="B47" s="5"/>
      <c r="C47" s="58">
        <v>4130</v>
      </c>
      <c r="D47" s="38"/>
      <c r="E47" s="13"/>
      <c r="F47" s="27"/>
      <c r="G47" s="38">
        <v>1000</v>
      </c>
      <c r="H47" s="13">
        <v>488.7</v>
      </c>
      <c r="I47" s="84">
        <f t="shared" si="0"/>
        <v>48.87</v>
      </c>
    </row>
    <row r="48" spans="1:9" ht="12.75">
      <c r="A48" s="57"/>
      <c r="B48" s="14">
        <v>85214</v>
      </c>
      <c r="C48" s="59"/>
      <c r="D48" s="39">
        <f>SUM(D49:D50)</f>
        <v>7000</v>
      </c>
      <c r="E48" s="15">
        <f>SUM(E49:E50)</f>
        <v>3900</v>
      </c>
      <c r="F48" s="27">
        <f>E48/D48*100</f>
        <v>55.714285714285715</v>
      </c>
      <c r="G48" s="39">
        <f>SUM(G49:G50)</f>
        <v>7000</v>
      </c>
      <c r="H48" s="15">
        <f>SUM(H49:H50)</f>
        <v>2910</v>
      </c>
      <c r="I48" s="60">
        <v>41.6</v>
      </c>
    </row>
    <row r="49" spans="1:9" ht="12.75">
      <c r="A49" s="57"/>
      <c r="B49" s="5"/>
      <c r="C49" s="58">
        <v>2010</v>
      </c>
      <c r="D49" s="38">
        <v>7000</v>
      </c>
      <c r="E49" s="13">
        <v>3900</v>
      </c>
      <c r="F49" s="27">
        <f>E49/D49*100</f>
        <v>55.714285714285715</v>
      </c>
      <c r="G49" s="38"/>
      <c r="H49" s="13"/>
      <c r="I49" s="60"/>
    </row>
    <row r="50" spans="1:9" ht="12.75">
      <c r="A50" s="57"/>
      <c r="B50" s="5"/>
      <c r="C50" s="58">
        <v>3110</v>
      </c>
      <c r="D50" s="38"/>
      <c r="E50" s="13"/>
      <c r="F50" s="27"/>
      <c r="G50" s="38">
        <v>7000</v>
      </c>
      <c r="H50" s="13">
        <v>2910</v>
      </c>
      <c r="I50" s="84">
        <f t="shared" si="0"/>
        <v>41.57142857142857</v>
      </c>
    </row>
    <row r="51" spans="1:9" ht="13.5" thickBot="1">
      <c r="A51" s="57"/>
      <c r="B51" s="5"/>
      <c r="C51" s="58"/>
      <c r="D51" s="38"/>
      <c r="E51" s="13"/>
      <c r="F51" s="41"/>
      <c r="G51" s="38"/>
      <c r="H51" s="13"/>
      <c r="I51" s="62"/>
    </row>
    <row r="52" spans="1:9" ht="19.5" customHeight="1" thickBot="1" thickTop="1">
      <c r="A52" s="63" t="s">
        <v>2</v>
      </c>
      <c r="B52" s="64"/>
      <c r="C52" s="65"/>
      <c r="D52" s="90">
        <f>SUM(D9,D14,D22,D27,D32)</f>
        <v>1339057</v>
      </c>
      <c r="E52" s="91">
        <f>SUM(E9,E14,E22,E27,E32)</f>
        <v>697987.5700000001</v>
      </c>
      <c r="F52" s="92">
        <f>E52/D52*100</f>
        <v>52.125306839066596</v>
      </c>
      <c r="G52" s="90">
        <f>SUM(G9,G14,G22,G27,G32)</f>
        <v>1339057</v>
      </c>
      <c r="H52" s="91">
        <f>SUM(H9,H14,H22,H27,H32)</f>
        <v>581584.3600000001</v>
      </c>
      <c r="I52" s="93">
        <f t="shared" si="0"/>
        <v>43.43238263942462</v>
      </c>
    </row>
    <row r="53" ht="13.5" thickTop="1"/>
    <row r="54" ht="12.75">
      <c r="A54" s="6"/>
    </row>
    <row r="55" ht="12.75">
      <c r="H55" t="s">
        <v>14</v>
      </c>
    </row>
    <row r="57" spans="7:8" ht="12.75">
      <c r="G57" s="1" t="s">
        <v>15</v>
      </c>
      <c r="H57" t="s">
        <v>16</v>
      </c>
    </row>
    <row r="59" ht="12.75">
      <c r="J59" s="26"/>
    </row>
  </sheetData>
  <mergeCells count="13">
    <mergeCell ref="A3:I3"/>
    <mergeCell ref="A4:I4"/>
    <mergeCell ref="E6:E8"/>
    <mergeCell ref="A52:C52"/>
    <mergeCell ref="F6:F8"/>
    <mergeCell ref="I6:I8"/>
    <mergeCell ref="A2:I2"/>
    <mergeCell ref="D6:D8"/>
    <mergeCell ref="G6:G8"/>
    <mergeCell ref="A6:A8"/>
    <mergeCell ref="B6:B8"/>
    <mergeCell ref="C6:C8"/>
    <mergeCell ref="H6:H8"/>
  </mergeCells>
  <printOptions horizontalCentered="1"/>
  <pageMargins left="0.5511811023622047" right="0.5511811023622047" top="0.52" bottom="0.17" header="0" footer="0"/>
  <pageSetup firstPageNumber="29" useFirstPageNumber="1" horizontalDpi="600" verticalDpi="6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2007-08-02T06:42:31Z</cp:lastPrinted>
  <dcterms:created xsi:type="dcterms:W3CDTF">1998-12-09T13:02:10Z</dcterms:created>
  <dcterms:modified xsi:type="dcterms:W3CDTF">2007-08-02T06:43:09Z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