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585" activeTab="0"/>
  </bookViews>
  <sheets>
    <sheet name="projekt-prognoza długu" sheetId="1" r:id="rId1"/>
  </sheets>
  <definedNames>
    <definedName name="_xlnm.Print_Titles" localSheetId="0">'projekt-prognoza długu'!$3:$6</definedName>
  </definedNames>
  <calcPr fullCalcOnLoad="1"/>
</workbook>
</file>

<file path=xl/sharedStrings.xml><?xml version="1.0" encoding="utf-8"?>
<sst xmlns="http://schemas.openxmlformats.org/spreadsheetml/2006/main" count="76" uniqueCount="52">
  <si>
    <t>Kredytodawca   Pożyczkobiorca</t>
  </si>
  <si>
    <t>Czesław Marian Zalewski</t>
  </si>
  <si>
    <t>31.12.2001</t>
  </si>
  <si>
    <t>Wójt</t>
  </si>
  <si>
    <t>19.11.2003</t>
  </si>
  <si>
    <t>PROGNOZA  DŁUGU   GMINY  STERDYŃ   NA   31  GRUDNIA  2005   ROKU   I  LATA   NASTĘPNE</t>
  </si>
  <si>
    <t>I.Długoterminowe</t>
  </si>
  <si>
    <t>A.</t>
  </si>
  <si>
    <t>1.Pożyczka -Budowa kanalizacji w Sterdyni</t>
  </si>
  <si>
    <t xml:space="preserve">Data zaciągnięcia  </t>
  </si>
  <si>
    <t>Kwota zadłużenia w/g stanu na 31.12.2005                   ( po spłatach)</t>
  </si>
  <si>
    <t>Ogółem</t>
  </si>
  <si>
    <t>z tego w kwartale</t>
  </si>
  <si>
    <t>I</t>
  </si>
  <si>
    <t>II</t>
  </si>
  <si>
    <t>III</t>
  </si>
  <si>
    <t>IV</t>
  </si>
  <si>
    <t>Lata następne</t>
  </si>
  <si>
    <t>WFOŚiGW              w Wa-wie</t>
  </si>
  <si>
    <t>2.Pożyczka - Zakup samochodu strażackiego dla OSP Sterdyń</t>
  </si>
  <si>
    <t>3.Pożyczka- Budowa wodociągu Kol.Lebiedzie-Kol.Dzięcioły</t>
  </si>
  <si>
    <t>6.Pożyczka- Budowa wodociągu Łazówek II etap</t>
  </si>
  <si>
    <t>Bank krajowy</t>
  </si>
  <si>
    <t>B.</t>
  </si>
  <si>
    <t>Odsetki</t>
  </si>
  <si>
    <t>17.12.2003</t>
  </si>
  <si>
    <t>24.06.2004</t>
  </si>
  <si>
    <t>12.10.2004</t>
  </si>
  <si>
    <t>DOCHODY BUDŻETU</t>
  </si>
  <si>
    <t>X</t>
  </si>
  <si>
    <t>NFOŚiGW                       w Wa-wie</t>
  </si>
  <si>
    <t>WFOŚiGW                                     w Wa-wie</t>
  </si>
  <si>
    <t>IV.2005</t>
  </si>
  <si>
    <t>9.Kredyt-Przebudowa drogi Sterdyń- Dzięcioły Bliższe</t>
  </si>
  <si>
    <t>Bank Krajowy</t>
  </si>
  <si>
    <t>V 2005</t>
  </si>
  <si>
    <t>PLANOWANE KWOTY SPŁAT W LATACH</t>
  </si>
  <si>
    <t>10. Kredyt - Budowa Sali sportowej</t>
  </si>
  <si>
    <t>II.2006</t>
  </si>
  <si>
    <t>OGÓŁEM SPŁATY</t>
  </si>
  <si>
    <t>WSKAŹNIK 15%- ART.113 U.F.P)</t>
  </si>
  <si>
    <t>WSKAŹNIK 60%- ART.114 U.F.P)</t>
  </si>
  <si>
    <t>x</t>
  </si>
  <si>
    <t>OGÓŁEM DŁUG</t>
  </si>
  <si>
    <t>Zał. Nr 5                                 do Uchwały Nr XIX/123/04         Rady Gminy w Sterdyni                    z dnia 28.12.04</t>
  </si>
  <si>
    <t>Przewodniczący</t>
  </si>
  <si>
    <t>Rady Gminy</t>
  </si>
  <si>
    <t>Andrzej Pogorzelski</t>
  </si>
  <si>
    <t>Rodzaj  zadłużenia                    i nazwa zadania</t>
  </si>
  <si>
    <t>5.Pożyczka - Budowa zbiornika wodnego Sterdyń</t>
  </si>
  <si>
    <t>OGÓŁEM SPŁATY  ODSETEK+ RAT</t>
  </si>
  <si>
    <t>4. Pożyczka- Budowa kanalizacji ul.Spółdzielcza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</si>
</sst>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3" fontId="10" fillId="0" borderId="1" xfId="0" applyNumberFormat="1" applyFont="1" applyFill="1" applyBorder="1" applyAlignment="1" applyProtection="1">
      <alignment vertical="center" wrapText="1"/>
      <protection/>
    </xf>
    <xf numFmtId="10" fontId="10" fillId="0" borderId="4" xfId="0" applyNumberFormat="1" applyFont="1" applyFill="1" applyBorder="1" applyAlignment="1" applyProtection="1">
      <alignment horizontal="right" vertical="center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6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10" fontId="10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4" xfId="0" applyNumberFormat="1" applyFont="1" applyFill="1" applyBorder="1" applyAlignment="1" applyProtection="1">
      <alignment horizontal="center" vertical="center"/>
      <protection/>
    </xf>
    <xf numFmtId="4" fontId="10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0" fontId="10" fillId="0" borderId="7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 wrapText="1"/>
      <protection/>
    </xf>
    <xf numFmtId="3" fontId="10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Border="1" applyAlignment="1">
      <alignment horizontal="right" vertical="center" wrapText="1"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5" xfId="0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/>
    </xf>
    <xf numFmtId="0" fontId="10" fillId="0" borderId="15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  <xf numFmtId="4" fontId="1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C17">
      <selection activeCell="F24" sqref="F24"/>
    </sheetView>
  </sheetViews>
  <sheetFormatPr defaultColWidth="9.140625" defaultRowHeight="12.75"/>
  <cols>
    <col min="1" max="1" width="26.57421875" style="1" customWidth="1"/>
    <col min="2" max="2" width="13.421875" style="1" customWidth="1"/>
    <col min="3" max="3" width="10.7109375" style="1" customWidth="1"/>
    <col min="4" max="4" width="14.140625" style="1" customWidth="1"/>
    <col min="5" max="5" width="16.00390625" style="1" customWidth="1"/>
    <col min="6" max="6" width="9.28125" style="1" customWidth="1"/>
    <col min="7" max="8" width="9.421875" style="1" customWidth="1"/>
    <col min="9" max="9" width="9.57421875" style="1" customWidth="1"/>
    <col min="10" max="13" width="10.7109375" style="1" customWidth="1"/>
    <col min="14" max="16384" width="10.00390625" style="1" customWidth="1"/>
  </cols>
  <sheetData>
    <row r="1" spans="1:12" ht="39.75" customHeight="1">
      <c r="A1" s="5"/>
      <c r="B1" s="5"/>
      <c r="G1" s="2"/>
      <c r="K1" s="71" t="s">
        <v>44</v>
      </c>
      <c r="L1" s="72"/>
    </row>
    <row r="2" spans="1:12" ht="79.5" customHeight="1" thickBot="1">
      <c r="A2" s="73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30" customHeight="1">
      <c r="A3" s="75" t="s">
        <v>48</v>
      </c>
      <c r="B3" s="55" t="s">
        <v>0</v>
      </c>
      <c r="C3" s="55" t="s">
        <v>9</v>
      </c>
      <c r="D3" s="55" t="s">
        <v>10</v>
      </c>
      <c r="E3" s="39"/>
      <c r="F3" s="40"/>
      <c r="G3" s="41" t="s">
        <v>36</v>
      </c>
      <c r="H3" s="42"/>
      <c r="I3" s="42"/>
      <c r="J3" s="43"/>
      <c r="K3" s="43"/>
      <c r="L3" s="43"/>
      <c r="M3" s="44"/>
    </row>
    <row r="4" spans="1:13" ht="12.75">
      <c r="A4" s="76"/>
      <c r="B4" s="56"/>
      <c r="C4" s="56"/>
      <c r="D4" s="56"/>
      <c r="E4" s="82">
        <v>2005</v>
      </c>
      <c r="F4" s="85"/>
      <c r="G4" s="85"/>
      <c r="H4" s="85"/>
      <c r="I4" s="86"/>
      <c r="J4" s="78">
        <v>2006</v>
      </c>
      <c r="K4" s="78">
        <v>2007</v>
      </c>
      <c r="L4" s="78">
        <v>2008</v>
      </c>
      <c r="M4" s="81" t="s">
        <v>17</v>
      </c>
    </row>
    <row r="5" spans="1:13" ht="12.75">
      <c r="A5" s="76"/>
      <c r="B5" s="56"/>
      <c r="C5" s="56"/>
      <c r="D5" s="56"/>
      <c r="E5" s="87" t="s">
        <v>11</v>
      </c>
      <c r="F5" s="82" t="s">
        <v>12</v>
      </c>
      <c r="G5" s="83"/>
      <c r="H5" s="83"/>
      <c r="I5" s="84"/>
      <c r="J5" s="79"/>
      <c r="K5" s="79"/>
      <c r="L5" s="79"/>
      <c r="M5" s="79"/>
    </row>
    <row r="6" spans="1:13" ht="13.5" thickBot="1">
      <c r="A6" s="77"/>
      <c r="B6" s="57"/>
      <c r="C6" s="57"/>
      <c r="D6" s="57"/>
      <c r="E6" s="57"/>
      <c r="F6" s="4" t="s">
        <v>13</v>
      </c>
      <c r="G6" s="45" t="s">
        <v>14</v>
      </c>
      <c r="H6" s="45" t="s">
        <v>15</v>
      </c>
      <c r="I6" s="45" t="s">
        <v>16</v>
      </c>
      <c r="J6" s="80"/>
      <c r="K6" s="80"/>
      <c r="L6" s="80"/>
      <c r="M6" s="80"/>
    </row>
    <row r="7" spans="1:13" ht="30" customHeight="1">
      <c r="A7" s="54" t="s">
        <v>6</v>
      </c>
      <c r="B7" s="36"/>
      <c r="C7" s="36"/>
      <c r="D7" s="37"/>
      <c r="E7" s="38"/>
      <c r="F7" s="38"/>
      <c r="G7" s="36"/>
      <c r="H7" s="36"/>
      <c r="I7" s="36"/>
      <c r="J7" s="36"/>
      <c r="K7" s="36"/>
      <c r="L7" s="36"/>
      <c r="M7" s="36"/>
    </row>
    <row r="8" spans="1:13" ht="15" customHeight="1">
      <c r="A8" s="9" t="s">
        <v>7</v>
      </c>
      <c r="B8" s="6"/>
      <c r="C8" s="6"/>
      <c r="D8" s="14"/>
      <c r="E8" s="4"/>
      <c r="F8" s="4"/>
      <c r="G8" s="6"/>
      <c r="H8" s="6"/>
      <c r="I8" s="6"/>
      <c r="J8" s="6"/>
      <c r="K8" s="6"/>
      <c r="L8" s="6"/>
      <c r="M8" s="6"/>
    </row>
    <row r="9" spans="1:13" ht="25.5">
      <c r="A9" s="10" t="s">
        <v>8</v>
      </c>
      <c r="B9" s="12" t="s">
        <v>30</v>
      </c>
      <c r="C9" s="11" t="s">
        <v>2</v>
      </c>
      <c r="D9" s="17">
        <v>371900</v>
      </c>
      <c r="E9" s="15">
        <v>100000</v>
      </c>
      <c r="F9" s="15">
        <v>0</v>
      </c>
      <c r="G9" s="15">
        <v>50000</v>
      </c>
      <c r="H9" s="15">
        <v>0</v>
      </c>
      <c r="I9" s="15">
        <v>50000</v>
      </c>
      <c r="J9" s="15">
        <v>150000</v>
      </c>
      <c r="K9" s="15">
        <v>150000</v>
      </c>
      <c r="L9" s="15">
        <v>71900</v>
      </c>
      <c r="M9" s="15">
        <v>0</v>
      </c>
    </row>
    <row r="10" spans="1:13" ht="38.25">
      <c r="A10" s="13" t="s">
        <v>19</v>
      </c>
      <c r="B10" s="12" t="s">
        <v>31</v>
      </c>
      <c r="C10" s="11" t="s">
        <v>4</v>
      </c>
      <c r="D10" s="17">
        <v>304150</v>
      </c>
      <c r="E10" s="15">
        <v>86900</v>
      </c>
      <c r="F10" s="15">
        <v>43450</v>
      </c>
      <c r="G10" s="15">
        <v>0</v>
      </c>
      <c r="H10" s="15">
        <v>43450</v>
      </c>
      <c r="I10" s="15">
        <v>0</v>
      </c>
      <c r="J10" s="15">
        <v>86900</v>
      </c>
      <c r="K10" s="15">
        <v>86900</v>
      </c>
      <c r="L10" s="15">
        <v>86900</v>
      </c>
      <c r="M10" s="15">
        <v>43450</v>
      </c>
    </row>
    <row r="11" spans="1:13" ht="38.25">
      <c r="A11" s="13" t="s">
        <v>20</v>
      </c>
      <c r="B11" s="12" t="s">
        <v>18</v>
      </c>
      <c r="C11" s="11" t="s">
        <v>25</v>
      </c>
      <c r="D11" s="17">
        <v>195600</v>
      </c>
      <c r="E11" s="15">
        <v>32600</v>
      </c>
      <c r="F11" s="15">
        <v>0</v>
      </c>
      <c r="G11" s="15">
        <v>16300</v>
      </c>
      <c r="H11" s="15">
        <v>0</v>
      </c>
      <c r="I11" s="15">
        <v>16300</v>
      </c>
      <c r="J11" s="15">
        <v>32600</v>
      </c>
      <c r="K11" s="15">
        <v>32600</v>
      </c>
      <c r="L11" s="15">
        <v>32600</v>
      </c>
      <c r="M11" s="15">
        <v>97800</v>
      </c>
    </row>
    <row r="12" spans="1:13" ht="25.5">
      <c r="A12" s="13" t="s">
        <v>51</v>
      </c>
      <c r="B12" s="12" t="s">
        <v>18</v>
      </c>
      <c r="C12" s="11" t="s">
        <v>26</v>
      </c>
      <c r="D12" s="17">
        <v>25000</v>
      </c>
      <c r="E12" s="15">
        <v>25000</v>
      </c>
      <c r="F12" s="15">
        <v>0</v>
      </c>
      <c r="G12" s="15">
        <v>12500</v>
      </c>
      <c r="H12" s="15">
        <v>0</v>
      </c>
      <c r="I12" s="15">
        <v>12500</v>
      </c>
      <c r="J12" s="15">
        <v>25000</v>
      </c>
      <c r="K12" s="15">
        <v>0</v>
      </c>
      <c r="L12" s="15">
        <v>0</v>
      </c>
      <c r="M12" s="15">
        <v>0</v>
      </c>
    </row>
    <row r="13" spans="1:13" ht="25.5">
      <c r="A13" s="13" t="s">
        <v>49</v>
      </c>
      <c r="B13" s="12" t="s">
        <v>18</v>
      </c>
      <c r="C13" s="11" t="s">
        <v>27</v>
      </c>
      <c r="D13" s="17">
        <v>265500</v>
      </c>
      <c r="E13" s="16">
        <v>88500</v>
      </c>
      <c r="F13" s="16">
        <v>0</v>
      </c>
      <c r="G13" s="16">
        <v>44250</v>
      </c>
      <c r="H13" s="16">
        <v>0</v>
      </c>
      <c r="I13" s="16">
        <v>44250</v>
      </c>
      <c r="J13" s="16">
        <v>88500</v>
      </c>
      <c r="K13" s="16">
        <v>88500</v>
      </c>
      <c r="L13" s="16">
        <v>88500</v>
      </c>
      <c r="M13" s="16">
        <v>0</v>
      </c>
    </row>
    <row r="14" spans="1:13" ht="25.5">
      <c r="A14" s="13" t="s">
        <v>21</v>
      </c>
      <c r="B14" s="12" t="s">
        <v>18</v>
      </c>
      <c r="C14" s="11" t="s">
        <v>27</v>
      </c>
      <c r="D14" s="18">
        <v>78666</v>
      </c>
      <c r="E14" s="16">
        <v>15734</v>
      </c>
      <c r="F14" s="16">
        <v>0</v>
      </c>
      <c r="G14" s="16">
        <v>7867</v>
      </c>
      <c r="H14" s="16">
        <v>0</v>
      </c>
      <c r="I14" s="16">
        <v>7867</v>
      </c>
      <c r="J14" s="16">
        <v>15734</v>
      </c>
      <c r="K14" s="16">
        <v>15734</v>
      </c>
      <c r="L14" s="16">
        <v>15734</v>
      </c>
      <c r="M14" s="16">
        <v>31464</v>
      </c>
    </row>
    <row r="15" spans="1:13" ht="25.5">
      <c r="A15" s="13" t="s">
        <v>33</v>
      </c>
      <c r="B15" s="12" t="s">
        <v>34</v>
      </c>
      <c r="C15" s="11" t="s">
        <v>35</v>
      </c>
      <c r="D15" s="18">
        <v>1295000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179500</v>
      </c>
      <c r="K15" s="16">
        <v>179500</v>
      </c>
      <c r="L15" s="16">
        <v>179500</v>
      </c>
      <c r="M15" s="16">
        <v>756500</v>
      </c>
    </row>
    <row r="16" spans="1:13" ht="12.75">
      <c r="A16" s="13"/>
      <c r="B16" s="12"/>
      <c r="C16" s="11"/>
      <c r="D16" s="18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67" t="s">
        <v>37</v>
      </c>
      <c r="B17" s="69" t="s">
        <v>22</v>
      </c>
      <c r="C17" s="11" t="s">
        <v>32</v>
      </c>
      <c r="D17" s="18">
        <v>600000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60000</v>
      </c>
      <c r="L17" s="62">
        <v>87000</v>
      </c>
      <c r="M17" s="58">
        <v>723000</v>
      </c>
    </row>
    <row r="18" spans="1:13" ht="12.75">
      <c r="A18" s="68"/>
      <c r="B18" s="70"/>
      <c r="C18" s="11" t="s">
        <v>38</v>
      </c>
      <c r="D18" s="26">
        <v>270000</v>
      </c>
      <c r="E18" s="63"/>
      <c r="F18" s="63"/>
      <c r="G18" s="63"/>
      <c r="H18" s="63"/>
      <c r="I18" s="63"/>
      <c r="J18" s="63"/>
      <c r="K18" s="63"/>
      <c r="L18" s="63"/>
      <c r="M18" s="59"/>
    </row>
    <row r="19" spans="1:13" s="3" customFormat="1" ht="15" customHeight="1">
      <c r="A19" s="25" t="s">
        <v>23</v>
      </c>
      <c r="B19" s="11"/>
      <c r="C19" s="11"/>
      <c r="D19" s="11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3" customFormat="1" ht="24" customHeight="1" thickBot="1">
      <c r="A20" s="19" t="s">
        <v>24</v>
      </c>
      <c r="B20" s="20"/>
      <c r="C20" s="20"/>
      <c r="D20" s="21"/>
      <c r="E20" s="22">
        <v>60000</v>
      </c>
      <c r="F20" s="22">
        <v>10500</v>
      </c>
      <c r="G20" s="22">
        <v>6700</v>
      </c>
      <c r="H20" s="22">
        <v>20000</v>
      </c>
      <c r="I20" s="22">
        <v>22800</v>
      </c>
      <c r="J20" s="22">
        <v>150000</v>
      </c>
      <c r="K20" s="22">
        <v>130000</v>
      </c>
      <c r="L20" s="22">
        <v>120000</v>
      </c>
      <c r="M20" s="22">
        <v>110000</v>
      </c>
    </row>
    <row r="21" spans="1:13" s="3" customFormat="1" ht="48" customHeight="1" thickBot="1" thickTop="1">
      <c r="A21" s="29"/>
      <c r="B21" s="30"/>
      <c r="C21" s="30"/>
      <c r="D21" s="31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" customFormat="1" ht="19.5" customHeight="1" thickTop="1">
      <c r="A22" s="53" t="s">
        <v>39</v>
      </c>
      <c r="B22" s="52" t="s">
        <v>42</v>
      </c>
      <c r="C22" s="48" t="s">
        <v>42</v>
      </c>
      <c r="D22" s="88" t="s">
        <v>29</v>
      </c>
      <c r="E22" s="90">
        <f aca="true" t="shared" si="0" ref="E22:J22">SUM(E9:E19)</f>
        <v>348734</v>
      </c>
      <c r="F22" s="64">
        <f t="shared" si="0"/>
        <v>43450</v>
      </c>
      <c r="G22" s="64">
        <f t="shared" si="0"/>
        <v>130917</v>
      </c>
      <c r="H22" s="64">
        <f t="shared" si="0"/>
        <v>43450</v>
      </c>
      <c r="I22" s="64">
        <f t="shared" si="0"/>
        <v>130917</v>
      </c>
      <c r="J22" s="64">
        <f t="shared" si="0"/>
        <v>578234</v>
      </c>
      <c r="K22" s="64">
        <f>SUM(K9:K19)</f>
        <v>613234</v>
      </c>
      <c r="L22" s="64">
        <f>SUM(L9:L19)</f>
        <v>562134</v>
      </c>
      <c r="M22" s="64">
        <f>SUM(M9:M17)</f>
        <v>1652214</v>
      </c>
    </row>
    <row r="23" spans="1:13" s="3" customFormat="1" ht="19.5" customHeight="1" thickBot="1">
      <c r="A23" s="49"/>
      <c r="B23" s="50"/>
      <c r="C23" s="51"/>
      <c r="D23" s="89"/>
      <c r="E23" s="91"/>
      <c r="F23" s="66"/>
      <c r="G23" s="66"/>
      <c r="H23" s="66"/>
      <c r="I23" s="66"/>
      <c r="J23" s="66"/>
      <c r="K23" s="66"/>
      <c r="L23" s="66"/>
      <c r="M23" s="65"/>
    </row>
    <row r="24" spans="1:13" s="3" customFormat="1" ht="34.5" customHeight="1" thickBot="1" thickTop="1">
      <c r="A24" s="23" t="s">
        <v>50</v>
      </c>
      <c r="B24" s="28" t="s">
        <v>42</v>
      </c>
      <c r="C24" s="28" t="s">
        <v>42</v>
      </c>
      <c r="D24" s="28" t="s">
        <v>29</v>
      </c>
      <c r="E24" s="24">
        <f aca="true" t="shared" si="1" ref="E24:M24">SUM(E20:E22)</f>
        <v>408734</v>
      </c>
      <c r="F24" s="24">
        <f t="shared" si="1"/>
        <v>53950</v>
      </c>
      <c r="G24" s="24">
        <f t="shared" si="1"/>
        <v>137617</v>
      </c>
      <c r="H24" s="24">
        <f t="shared" si="1"/>
        <v>63450</v>
      </c>
      <c r="I24" s="24">
        <f t="shared" si="1"/>
        <v>153717</v>
      </c>
      <c r="J24" s="24">
        <f t="shared" si="1"/>
        <v>728234</v>
      </c>
      <c r="K24" s="24">
        <f t="shared" si="1"/>
        <v>743234</v>
      </c>
      <c r="L24" s="24">
        <f t="shared" si="1"/>
        <v>682134</v>
      </c>
      <c r="M24" s="24">
        <f t="shared" si="1"/>
        <v>1762214</v>
      </c>
    </row>
    <row r="25" spans="1:13" s="3" customFormat="1" ht="34.5" customHeight="1" thickBot="1" thickTop="1">
      <c r="A25" s="23" t="s">
        <v>43</v>
      </c>
      <c r="B25" s="28" t="s">
        <v>42</v>
      </c>
      <c r="C25" s="28" t="s">
        <v>42</v>
      </c>
      <c r="D25" s="28">
        <f>SUM(D9:D18)</f>
        <v>3405816</v>
      </c>
      <c r="E25" s="28" t="s">
        <v>42</v>
      </c>
      <c r="F25" s="24">
        <v>1546100</v>
      </c>
      <c r="G25" s="24">
        <v>3580183</v>
      </c>
      <c r="H25" s="24">
        <v>3536733</v>
      </c>
      <c r="I25" s="24">
        <v>3405816</v>
      </c>
      <c r="J25" s="24">
        <v>2827582</v>
      </c>
      <c r="K25" s="24">
        <v>2214348</v>
      </c>
      <c r="L25" s="24">
        <v>1652214</v>
      </c>
      <c r="M25" s="24">
        <v>0</v>
      </c>
    </row>
    <row r="26" spans="1:13" s="3" customFormat="1" ht="34.5" customHeight="1" thickBot="1" thickTop="1">
      <c r="A26" s="23" t="s">
        <v>28</v>
      </c>
      <c r="B26" s="28" t="s">
        <v>42</v>
      </c>
      <c r="C26" s="28" t="s">
        <v>42</v>
      </c>
      <c r="D26" s="28">
        <v>6876708</v>
      </c>
      <c r="E26" s="24">
        <v>6876708</v>
      </c>
      <c r="F26" s="24">
        <v>6876708</v>
      </c>
      <c r="G26" s="24">
        <v>6876708</v>
      </c>
      <c r="H26" s="24">
        <v>6876708</v>
      </c>
      <c r="I26" s="24">
        <v>6876708</v>
      </c>
      <c r="J26" s="24">
        <v>7039200</v>
      </c>
      <c r="K26" s="24">
        <v>7215000</v>
      </c>
      <c r="L26" s="24">
        <v>7359000</v>
      </c>
      <c r="M26" s="24">
        <v>7506000</v>
      </c>
    </row>
    <row r="27" spans="1:13" ht="34.5" customHeight="1" thickBot="1" thickTop="1">
      <c r="A27" s="23" t="s">
        <v>40</v>
      </c>
      <c r="B27" s="28" t="s">
        <v>42</v>
      </c>
      <c r="C27" s="28" t="s">
        <v>42</v>
      </c>
      <c r="D27" s="28" t="s">
        <v>29</v>
      </c>
      <c r="E27" s="27">
        <f>SUM(E24/$D$26)</f>
        <v>0.05943745175743975</v>
      </c>
      <c r="F27" s="27">
        <f>SUM(F24/$D$26)</f>
        <v>0.007845323663590194</v>
      </c>
      <c r="G27" s="27">
        <f>SUM(G24/$D$26)</f>
        <v>0.020012046461766297</v>
      </c>
      <c r="H27" s="27">
        <f>SUM(H24/$D$26)</f>
        <v>0.00922679863678958</v>
      </c>
      <c r="I27" s="27">
        <f>SUM(I24/$D$26)</f>
        <v>0.02235328299529368</v>
      </c>
      <c r="J27" s="27">
        <f>J24/J26</f>
        <v>0.10345408569155586</v>
      </c>
      <c r="K27" s="27">
        <f>K24/K26</f>
        <v>0.10301233541233541</v>
      </c>
      <c r="L27" s="27">
        <f>L24/L26</f>
        <v>0.09269384427231961</v>
      </c>
      <c r="M27" s="33">
        <v>0.2348</v>
      </c>
    </row>
    <row r="28" spans="1:13" ht="34.5" customHeight="1" thickBot="1" thickTop="1">
      <c r="A28" s="23" t="s">
        <v>41</v>
      </c>
      <c r="B28" s="28" t="s">
        <v>42</v>
      </c>
      <c r="C28" s="28" t="s">
        <v>42</v>
      </c>
      <c r="D28" s="33">
        <f>D25/D26</f>
        <v>0.495268375507583</v>
      </c>
      <c r="E28" s="33" t="s">
        <v>42</v>
      </c>
      <c r="F28" s="92" t="s">
        <v>42</v>
      </c>
      <c r="G28" s="92" t="s">
        <v>42</v>
      </c>
      <c r="H28" s="92" t="s">
        <v>42</v>
      </c>
      <c r="I28" s="92" t="s">
        <v>42</v>
      </c>
      <c r="J28" s="35">
        <v>40.17</v>
      </c>
      <c r="K28" s="35">
        <v>30.69</v>
      </c>
      <c r="L28" s="35">
        <v>22.45</v>
      </c>
      <c r="M28" s="34" t="s">
        <v>42</v>
      </c>
    </row>
    <row r="29" ht="13.5" thickTop="1">
      <c r="B29" s="7"/>
    </row>
    <row r="30" spans="2:13" ht="12.75">
      <c r="B30" s="7"/>
      <c r="C30" s="47" t="s">
        <v>3</v>
      </c>
      <c r="I30" s="60" t="s">
        <v>45</v>
      </c>
      <c r="J30" s="60"/>
      <c r="K30" s="7"/>
      <c r="L30" s="7"/>
      <c r="M30" s="7"/>
    </row>
    <row r="31" spans="2:13" ht="12.75">
      <c r="B31" s="7"/>
      <c r="I31" s="60" t="s">
        <v>46</v>
      </c>
      <c r="J31" s="60"/>
      <c r="L31" s="7"/>
      <c r="M31" s="7"/>
    </row>
    <row r="32" spans="2:13" ht="12.75">
      <c r="B32" s="8"/>
      <c r="I32" s="7"/>
      <c r="J32" s="7"/>
      <c r="K32" s="7"/>
      <c r="L32" s="7"/>
      <c r="M32" s="7"/>
    </row>
    <row r="33" spans="3:13" ht="12.75">
      <c r="C33" s="1" t="s">
        <v>1</v>
      </c>
      <c r="E33" s="46"/>
      <c r="I33" s="60" t="s">
        <v>47</v>
      </c>
      <c r="J33" s="61"/>
      <c r="K33" s="46"/>
      <c r="L33" s="46"/>
      <c r="M33" s="8"/>
    </row>
  </sheetData>
  <mergeCells count="37">
    <mergeCell ref="H22:H23"/>
    <mergeCell ref="I22:I23"/>
    <mergeCell ref="J22:J23"/>
    <mergeCell ref="K22:K23"/>
    <mergeCell ref="D22:D23"/>
    <mergeCell ref="E22:E23"/>
    <mergeCell ref="F22:F23"/>
    <mergeCell ref="G22:G23"/>
    <mergeCell ref="M4:M6"/>
    <mergeCell ref="F5:I5"/>
    <mergeCell ref="E4:I4"/>
    <mergeCell ref="E5:E6"/>
    <mergeCell ref="K1:L1"/>
    <mergeCell ref="A2:L2"/>
    <mergeCell ref="A3:A6"/>
    <mergeCell ref="B3:B6"/>
    <mergeCell ref="C3:C6"/>
    <mergeCell ref="D3:D6"/>
    <mergeCell ref="J4:J6"/>
    <mergeCell ref="K4:K6"/>
    <mergeCell ref="L4:L6"/>
    <mergeCell ref="A17:A18"/>
    <mergeCell ref="B17:B18"/>
    <mergeCell ref="E17:E18"/>
    <mergeCell ref="F17:F18"/>
    <mergeCell ref="G17:G18"/>
    <mergeCell ref="H17:H18"/>
    <mergeCell ref="I17:I18"/>
    <mergeCell ref="J17:J18"/>
    <mergeCell ref="M17:M18"/>
    <mergeCell ref="I30:J30"/>
    <mergeCell ref="I33:J33"/>
    <mergeCell ref="I31:J31"/>
    <mergeCell ref="K17:K18"/>
    <mergeCell ref="L17:L18"/>
    <mergeCell ref="M22:M23"/>
    <mergeCell ref="L22:L23"/>
  </mergeCells>
  <printOptions/>
  <pageMargins left="0.7874015748031497" right="0.1968503937007874" top="0.7874015748031497" bottom="0.7874015748031497" header="0.31496062992125984" footer="0.5118110236220472"/>
  <pageSetup firstPageNumber="26" useFirstPageNumber="1"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2005-01-07T07:13:18Z</cp:lastPrinted>
  <dcterms:modified xsi:type="dcterms:W3CDTF">2005-01-07T07:31:19Z</dcterms:modified>
  <cp:category/>
  <cp:version/>
  <cp:contentType/>
  <cp:contentStatus/>
</cp:coreProperties>
</file>