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ogół'!$6:$6</definedName>
  </definedNames>
  <calcPr fullCalcOnLoad="1"/>
</workbook>
</file>

<file path=xl/sharedStrings.xml><?xml version="1.0" encoding="utf-8"?>
<sst xmlns="http://schemas.openxmlformats.org/spreadsheetml/2006/main" count="242" uniqueCount="93">
  <si>
    <t>PLAN  WYDATKÓW</t>
  </si>
  <si>
    <t>Dział</t>
  </si>
  <si>
    <t>Rozdział</t>
  </si>
  <si>
    <t>§</t>
  </si>
  <si>
    <t>Nazwa działu, rozdziału, paragrafu</t>
  </si>
  <si>
    <t>Razem</t>
  </si>
  <si>
    <t>kwota</t>
  </si>
  <si>
    <t>ROLNICTWO  I  ŁOWIECTWO</t>
  </si>
  <si>
    <t>wydatki inwestycyjne jednostek budżetowych</t>
  </si>
  <si>
    <t>Izby Rolnicze</t>
  </si>
  <si>
    <t>wpłaty gmin na rzecz izb rolniczych w wysokości 2% uzyskanych wpływów podatku rolnego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</si>
  <si>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</si>
  <si>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</si>
  <si>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</si>
  <si>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</si>
  <si>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</si>
  <si>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zakup usług remontowych</t>
  </si>
  <si>
    <t>GOSPODARKA  MIESZKANIOWA</t>
  </si>
  <si>
    <t>Gospodarka gruntami i nieruchomościami</t>
  </si>
  <si>
    <t>wynagrodzenia osobowe pracowników</t>
  </si>
  <si>
    <t>dodatkowe wynagrodzenie roczne</t>
  </si>
  <si>
    <t>składki na ubezpieczenie społeczne</t>
  </si>
  <si>
    <t>składki na Fundusz Pracy</t>
  </si>
  <si>
    <t>zakup energii</t>
  </si>
  <si>
    <t>różne opłaty i składki</t>
  </si>
  <si>
    <t>odpisy na zakładowy fundusz świadczeń socjalnych</t>
  </si>
  <si>
    <t>DZIAŁALNOŚĆ  USŁUGOWA</t>
  </si>
  <si>
    <t>Plany zagospodarowania przestrzennego</t>
  </si>
  <si>
    <t>Urzędy wojewódzkie</t>
  </si>
  <si>
    <t>różne wydatki na rzecz osób fizycznych</t>
  </si>
  <si>
    <t>podróże  służbowe krajowe</t>
  </si>
  <si>
    <t>Pobór podatków, opłat i niepodatkowych należności budżetowych</t>
  </si>
  <si>
    <t>podróże służbowe krajowe</t>
  </si>
  <si>
    <t>URZĘDY   NACZELNYCH   ORGANÓW    WŁADZY   PAŃSTWOWEJ  ,  KONTROLI   I   OCHRONY  PRAWA   ORAZ   SĄDOWNICTWA</t>
  </si>
  <si>
    <t>Urzędy naczelnych organów władzy państwowej, kontroli i ochrony prawa</t>
  </si>
  <si>
    <t>BEZPIECZEŃSTWO  PUBLICZNE  I  OCHRONA  PRZECIWPOŻAROWA</t>
  </si>
  <si>
    <t>Ochotnicze straże pożarne</t>
  </si>
  <si>
    <t>Obrona cywilna</t>
  </si>
  <si>
    <t>OBSŁUGA  DŁUGU  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</si>
  <si>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</si>
  <si>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</si>
  <si>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RÓŻNE  ROZLICZENIA</t>
  </si>
  <si>
    <t>Różne rozliczenia finansowe</t>
  </si>
  <si>
    <t>Rezerwy ogólne i celowe</t>
  </si>
  <si>
    <t>rezerwy</t>
  </si>
  <si>
    <t>OŚWIATA   I   WYCHOWANIE</t>
  </si>
  <si>
    <t>Szkoły podstawowe</t>
  </si>
  <si>
    <t>składki na ubezpieczenia społeczne</t>
  </si>
  <si>
    <t>Gimnazja</t>
  </si>
  <si>
    <t>Dowożenie uczniów do szkół</t>
  </si>
  <si>
    <t>OCHRONA  ZDROWIA</t>
  </si>
  <si>
    <t>Przeciwdziałanie alkoholizmowi</t>
  </si>
  <si>
    <t>Pozostała  działalność</t>
  </si>
  <si>
    <t>składki na ubezpieczenie zdrowotne</t>
  </si>
  <si>
    <t>świadczenia społeczne</t>
  </si>
  <si>
    <t>Ośrodki pomocy społecznej</t>
  </si>
  <si>
    <t>EDUKACYJNA  OPIEKA  WYCHOWAWCZA</t>
  </si>
  <si>
    <t>Świetlice  szkolne</t>
  </si>
  <si>
    <t xml:space="preserve">Przedszkola </t>
  </si>
  <si>
    <t>GOSPODARKA  KOMUNALNA  I  OCHRONA 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</si>
  <si>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</si>
  <si>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</si>
  <si>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</si>
  <si>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</si>
  <si>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</si>
  <si>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 I  OCHRONA  DZIEDZICTWA  NARODOWEGO</t>
  </si>
  <si>
    <t>Domy i ośrodki kultury, świetlice i kluby</t>
  </si>
  <si>
    <t>KULTURA   FIZYCZNA  I   SPORT</t>
  </si>
  <si>
    <t>Zadania w zakresie kultury fizycznej i sportu</t>
  </si>
  <si>
    <t xml:space="preserve">Zasiłki i pomoc w naturze oraz składki na ubezpieczenia społeczne </t>
  </si>
  <si>
    <t>wynagrodzenia agencyjno - prowizyjne</t>
  </si>
  <si>
    <t>Czesław Marian Zalewski</t>
  </si>
  <si>
    <t>Wójt</t>
  </si>
  <si>
    <t>Rady gmin (miast i miast na prawach powiatu)</t>
  </si>
  <si>
    <t>Urzędy gmin (miast i miast na prawach powiatu)</t>
  </si>
  <si>
    <t>Doskonalenie i dokształcanie nauczycieli</t>
  </si>
  <si>
    <t xml:space="preserve">budżetu  gminy  Sterdyń                                                                na rok 2005                                                                                 w układzie pełnej klasyfikacji budżetowej                                 </t>
  </si>
  <si>
    <t>wynagrodzenia bezosobowe</t>
  </si>
  <si>
    <t>Świadczenia rodzinne oraz składki na ubezpieczenia emerytalne i rentowe z ubezpieczenia społecznego</t>
  </si>
  <si>
    <t>wpłaty na Państwowy Fundusz Rehabilitacji Osób Niepełnosprawnych</t>
  </si>
  <si>
    <t>opłaty za usługi internetowe</t>
  </si>
  <si>
    <t>DOCHODY  OD  OSÓB  PRAWNYCH,  OD  OSÓB  FIZYCZNYCH I OD  INNYCH  JEDNOSTEK  NIE  POSIADAJĄCYCH  OSOBOWOŚCI  PRAWNEJ ORAZ WYDATKI ZAWIĄZANE Z ICH POBOREM</t>
  </si>
  <si>
    <t>ADMINISTRACJA  PUBLICZNA</t>
  </si>
  <si>
    <t>Składki na ubezpieczenie zdrowotne opłacane za osoby pobierające niektóre świadczenia z pomocy społecznej oraz niektóre świadczenia rodzinne</t>
  </si>
  <si>
    <t>Zespoły obsługi ekonomiczno -administracyjnej szkół</t>
  </si>
  <si>
    <t>dotacja podmiotowa z budżetu dla samorządowej instytucji kultury</t>
  </si>
  <si>
    <t>POMOC  SPOŁECZNA</t>
  </si>
  <si>
    <t xml:space="preserve"> wydatki osobowe niezaliczone do wynagrodzeń</t>
  </si>
  <si>
    <t>Przewodniczący</t>
  </si>
  <si>
    <t>Rady Gminy</t>
  </si>
  <si>
    <t>Andrzej Pogorzelski</t>
  </si>
  <si>
    <t xml:space="preserve">Zał.  Nr 2                                     do Uchwały Nr XIX/123/04                       Rady Gminy w Sterdyni                       z dnia    28.12.04                                  </t>
  </si>
  <si>
    <t>Dodatki mieszkaniowe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</si>
</sst>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69" fontId="5" fillId="0" borderId="5" xfId="0" applyNumberFormat="1" applyFont="1" applyFill="1" applyBorder="1" applyAlignment="1" applyProtection="1">
      <alignment horizontal="center" vertical="top"/>
      <protection/>
    </xf>
    <xf numFmtId="49" fontId="10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168" fontId="10" fillId="0" borderId="6" xfId="0" applyNumberFormat="1" applyFont="1" applyFill="1" applyBorder="1" applyAlignment="1" applyProtection="1">
      <alignment horizontal="center" wrapText="1"/>
      <protection/>
    </xf>
    <xf numFmtId="169" fontId="10" fillId="0" borderId="6" xfId="0" applyNumberFormat="1" applyFont="1" applyFill="1" applyBorder="1" applyAlignment="1" applyProtection="1">
      <alignment horizontal="center" wrapText="1"/>
      <protection/>
    </xf>
    <xf numFmtId="0" fontId="10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7" xfId="0" applyNumberFormat="1" applyFont="1" applyFill="1" applyBorder="1" applyAlignment="1" applyProtection="1">
      <alignment vertical="top" wrapText="1"/>
      <protection/>
    </xf>
    <xf numFmtId="3" fontId="10" fillId="0" borderId="8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169" fontId="5" fillId="0" borderId="9" xfId="0" applyNumberFormat="1" applyFont="1" applyFill="1" applyBorder="1" applyAlignment="1" applyProtection="1">
      <alignment horizontal="center" vertical="top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168" fontId="4" fillId="0" borderId="9" xfId="0" applyNumberFormat="1" applyFont="1" applyFill="1" applyBorder="1" applyAlignment="1" applyProtection="1">
      <alignment horizontal="center" vertical="top" wrapText="1"/>
      <protection/>
    </xf>
    <xf numFmtId="169" fontId="5" fillId="0" borderId="9" xfId="0" applyNumberFormat="1" applyFont="1" applyFill="1" applyBorder="1" applyAlignment="1" applyProtection="1">
      <alignment horizontal="center" vertical="top" wrapText="1"/>
      <protection/>
    </xf>
    <xf numFmtId="168" fontId="10" fillId="0" borderId="9" xfId="0" applyNumberFormat="1" applyFont="1" applyFill="1" applyBorder="1" applyAlignment="1" applyProtection="1">
      <alignment horizontal="center" vertical="top" wrapText="1"/>
      <protection/>
    </xf>
    <xf numFmtId="169" fontId="10" fillId="0" borderId="9" xfId="0" applyNumberFormat="1" applyFont="1" applyFill="1" applyBorder="1" applyAlignment="1" applyProtection="1">
      <alignment horizontal="center" vertical="top" wrapText="1"/>
      <protection/>
    </xf>
    <xf numFmtId="0" fontId="10" fillId="0" borderId="9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>
      <alignment vertical="top" wrapText="1"/>
      <protection/>
    </xf>
    <xf numFmtId="3" fontId="10" fillId="0" borderId="10" xfId="0" applyNumberFormat="1" applyFont="1" applyFill="1" applyBorder="1" applyAlignment="1" applyProtection="1">
      <alignment vertical="top" wrapText="1"/>
      <protection/>
    </xf>
    <xf numFmtId="169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3" fontId="4" fillId="0" borderId="5" xfId="0" applyNumberFormat="1" applyFont="1" applyFill="1" applyBorder="1" applyAlignment="1" applyProtection="1">
      <alignment vertical="top" wrapText="1"/>
      <protection/>
    </xf>
    <xf numFmtId="168" fontId="5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10" fillId="0" borderId="9" xfId="0" applyNumberFormat="1" applyFont="1" applyFill="1" applyBorder="1" applyAlignment="1" applyProtection="1">
      <alignment horizontal="center" vertical="top"/>
      <protection/>
    </xf>
    <xf numFmtId="0" fontId="5" fillId="0" borderId="9" xfId="0" applyNumberFormat="1" applyFont="1" applyFill="1" applyBorder="1" applyAlignment="1" applyProtection="1">
      <alignment horizontal="center" vertical="top"/>
      <protection/>
    </xf>
    <xf numFmtId="3" fontId="10" fillId="0" borderId="10" xfId="0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3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3" fontId="4" fillId="0" borderId="16" xfId="0" applyNumberFormat="1" applyFont="1" applyFill="1" applyBorder="1" applyAlignment="1" applyProtection="1">
      <alignment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vertical="top" wrapText="1"/>
      <protection/>
    </xf>
    <xf numFmtId="3" fontId="10" fillId="0" borderId="19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 applyProtection="1">
      <alignment vertical="top" wrapText="1"/>
      <protection/>
    </xf>
    <xf numFmtId="3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3" fontId="11" fillId="0" borderId="10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workbookViewId="0" topLeftCell="A145">
      <selection activeCell="I168" sqref="I168"/>
    </sheetView>
  </sheetViews>
  <sheetFormatPr defaultColWidth="9.140625" defaultRowHeight="12.75"/>
  <cols>
    <col min="1" max="1" width="6.00390625" style="1" customWidth="1"/>
    <col min="2" max="2" width="10.00390625" style="1" customWidth="1"/>
    <col min="3" max="3" width="8.00390625" style="1" customWidth="1"/>
    <col min="4" max="4" width="44.00390625" style="1" customWidth="1"/>
    <col min="5" max="5" width="15.7109375" style="1" customWidth="1"/>
    <col min="6" max="16384" width="10.00390625" style="1" customWidth="1"/>
  </cols>
  <sheetData>
    <row r="1" ht="67.5">
      <c r="E1" s="11" t="s">
        <v>91</v>
      </c>
    </row>
    <row r="2" ht="12.75">
      <c r="B2" s="2"/>
    </row>
    <row r="3" ht="39.75" customHeight="1">
      <c r="D3" s="3" t="s">
        <v>0</v>
      </c>
    </row>
    <row r="4" ht="60" customHeight="1">
      <c r="D4" s="4" t="s">
        <v>76</v>
      </c>
    </row>
    <row r="5" ht="13.5" thickBot="1"/>
    <row r="6" spans="1:5" ht="30" customHeight="1">
      <c r="A6" s="12" t="s">
        <v>1</v>
      </c>
      <c r="B6" s="13" t="s">
        <v>2</v>
      </c>
      <c r="C6" s="13" t="s">
        <v>3</v>
      </c>
      <c r="D6" s="13" t="s">
        <v>4</v>
      </c>
      <c r="E6" s="13" t="s">
        <v>6</v>
      </c>
    </row>
    <row r="7" spans="1:5" ht="15.75">
      <c r="A7" s="19">
        <v>10</v>
      </c>
      <c r="B7" s="20"/>
      <c r="C7" s="21"/>
      <c r="D7" s="22" t="s">
        <v>7</v>
      </c>
      <c r="E7" s="23">
        <v>30100</v>
      </c>
    </row>
    <row r="8" spans="1:5" ht="12.75">
      <c r="A8" s="24"/>
      <c r="B8" s="25">
        <v>1030</v>
      </c>
      <c r="C8" s="26"/>
      <c r="D8" s="27" t="s">
        <v>9</v>
      </c>
      <c r="E8" s="28">
        <v>11000</v>
      </c>
    </row>
    <row r="9" spans="1:5" ht="25.5">
      <c r="A9" s="24"/>
      <c r="B9" s="24"/>
      <c r="C9" s="29">
        <v>2850</v>
      </c>
      <c r="D9" s="30" t="s">
        <v>10</v>
      </c>
      <c r="E9" s="32">
        <v>11000</v>
      </c>
    </row>
    <row r="10" spans="1:5" ht="12.75">
      <c r="A10" s="33"/>
      <c r="B10" s="34">
        <v>1095</v>
      </c>
      <c r="C10" s="26"/>
      <c r="D10" s="27" t="s">
        <v>11</v>
      </c>
      <c r="E10" s="28">
        <f>SUM(E11:E12)</f>
        <v>19100</v>
      </c>
    </row>
    <row r="11" spans="1:5" ht="12.75">
      <c r="A11" s="24"/>
      <c r="B11" s="24"/>
      <c r="C11" s="29">
        <v>4300</v>
      </c>
      <c r="D11" s="30" t="s">
        <v>13</v>
      </c>
      <c r="E11" s="32">
        <v>4100</v>
      </c>
    </row>
    <row r="12" spans="1:5" ht="12.75">
      <c r="A12" s="24"/>
      <c r="B12" s="24"/>
      <c r="C12" s="29">
        <v>6050</v>
      </c>
      <c r="D12" s="30" t="s">
        <v>8</v>
      </c>
      <c r="E12" s="32">
        <v>15000</v>
      </c>
    </row>
    <row r="13" spans="1:5" ht="15.75">
      <c r="A13" s="35">
        <v>600</v>
      </c>
      <c r="B13" s="36"/>
      <c r="C13" s="37"/>
      <c r="D13" s="38" t="s">
        <v>14</v>
      </c>
      <c r="E13" s="39">
        <v>1551000</v>
      </c>
    </row>
    <row r="14" spans="1:5" ht="12.75">
      <c r="A14" s="33"/>
      <c r="B14" s="34">
        <v>60016</v>
      </c>
      <c r="C14" s="26"/>
      <c r="D14" s="27" t="s">
        <v>15</v>
      </c>
      <c r="E14" s="28">
        <f>SUM(E15:E16)</f>
        <v>1551000</v>
      </c>
    </row>
    <row r="15" spans="1:5" ht="12.75">
      <c r="A15" s="24"/>
      <c r="B15" s="24"/>
      <c r="C15" s="29">
        <v>4300</v>
      </c>
      <c r="D15" s="30" t="s">
        <v>13</v>
      </c>
      <c r="E15" s="32">
        <v>50000</v>
      </c>
    </row>
    <row r="16" spans="1:5" ht="12.75">
      <c r="A16" s="33"/>
      <c r="B16" s="40"/>
      <c r="C16" s="41">
        <v>6050</v>
      </c>
      <c r="D16" s="30" t="s">
        <v>8</v>
      </c>
      <c r="E16" s="42">
        <v>1501000</v>
      </c>
    </row>
    <row r="17" spans="1:5" ht="15.75">
      <c r="A17" s="35">
        <v>700</v>
      </c>
      <c r="B17" s="36"/>
      <c r="C17" s="37"/>
      <c r="D17" s="38" t="s">
        <v>17</v>
      </c>
      <c r="E17" s="39">
        <f>SUM(E18)</f>
        <v>53596</v>
      </c>
    </row>
    <row r="18" spans="1:5" ht="12.75">
      <c r="A18" s="33"/>
      <c r="B18" s="34">
        <v>70005</v>
      </c>
      <c r="C18" s="26"/>
      <c r="D18" s="27" t="s">
        <v>18</v>
      </c>
      <c r="E18" s="28">
        <f>SUM(E19:E27)</f>
        <v>53596</v>
      </c>
    </row>
    <row r="19" spans="1:5" ht="12.75">
      <c r="A19" s="33"/>
      <c r="B19" s="40"/>
      <c r="C19" s="29">
        <v>4010</v>
      </c>
      <c r="D19" s="30" t="s">
        <v>19</v>
      </c>
      <c r="E19" s="32">
        <v>13050</v>
      </c>
    </row>
    <row r="20" spans="1:5" ht="12.75">
      <c r="A20" s="33"/>
      <c r="B20" s="40"/>
      <c r="C20" s="29">
        <v>4040</v>
      </c>
      <c r="D20" s="30" t="s">
        <v>20</v>
      </c>
      <c r="E20" s="32">
        <v>1190</v>
      </c>
    </row>
    <row r="21" spans="1:5" ht="12.75">
      <c r="A21" s="33"/>
      <c r="B21" s="40"/>
      <c r="C21" s="29">
        <v>4110</v>
      </c>
      <c r="D21" s="30" t="s">
        <v>21</v>
      </c>
      <c r="E21" s="32">
        <v>2460</v>
      </c>
    </row>
    <row r="22" spans="1:5" ht="12.75">
      <c r="A22" s="33"/>
      <c r="B22" s="40"/>
      <c r="C22" s="29">
        <v>4120</v>
      </c>
      <c r="D22" s="30" t="s">
        <v>22</v>
      </c>
      <c r="E22" s="32">
        <v>350</v>
      </c>
    </row>
    <row r="23" spans="1:5" ht="12.75">
      <c r="A23" s="33"/>
      <c r="B23" s="40"/>
      <c r="C23" s="29">
        <v>4210</v>
      </c>
      <c r="D23" s="30" t="s">
        <v>12</v>
      </c>
      <c r="E23" s="32">
        <v>17000</v>
      </c>
    </row>
    <row r="24" spans="1:5" ht="12.75">
      <c r="A24" s="33"/>
      <c r="B24" s="40"/>
      <c r="C24" s="29">
        <v>4260</v>
      </c>
      <c r="D24" s="30" t="s">
        <v>23</v>
      </c>
      <c r="E24" s="32">
        <v>1500</v>
      </c>
    </row>
    <row r="25" spans="1:5" ht="12.75">
      <c r="A25" s="33"/>
      <c r="B25" s="40"/>
      <c r="C25" s="29">
        <v>4300</v>
      </c>
      <c r="D25" s="30" t="s">
        <v>13</v>
      </c>
      <c r="E25" s="32">
        <v>10000</v>
      </c>
    </row>
    <row r="26" spans="1:5" ht="12.75">
      <c r="A26" s="33"/>
      <c r="B26" s="40"/>
      <c r="C26" s="29">
        <v>4430</v>
      </c>
      <c r="D26" s="30" t="s">
        <v>24</v>
      </c>
      <c r="E26" s="32">
        <v>7000</v>
      </c>
    </row>
    <row r="27" spans="1:5" ht="25.5">
      <c r="A27" s="33"/>
      <c r="B27" s="40"/>
      <c r="C27" s="29">
        <v>4440</v>
      </c>
      <c r="D27" s="30" t="s">
        <v>25</v>
      </c>
      <c r="E27" s="32">
        <v>1046</v>
      </c>
    </row>
    <row r="28" spans="1:6" ht="15.75">
      <c r="A28" s="35">
        <v>710</v>
      </c>
      <c r="B28" s="36"/>
      <c r="C28" s="37"/>
      <c r="D28" s="38" t="s">
        <v>26</v>
      </c>
      <c r="E28" s="39">
        <f>SUM(E29)</f>
        <v>50000</v>
      </c>
      <c r="F28" s="5"/>
    </row>
    <row r="29" spans="1:5" ht="12.75">
      <c r="A29" s="33"/>
      <c r="B29" s="34">
        <v>71004</v>
      </c>
      <c r="C29" s="26"/>
      <c r="D29" s="27" t="s">
        <v>27</v>
      </c>
      <c r="E29" s="28">
        <f>SUM(E30)</f>
        <v>50000</v>
      </c>
    </row>
    <row r="30" spans="1:5" ht="12.75">
      <c r="A30" s="24"/>
      <c r="B30" s="24"/>
      <c r="C30" s="29">
        <v>4300</v>
      </c>
      <c r="D30" s="30" t="s">
        <v>13</v>
      </c>
      <c r="E30" s="32">
        <v>50000</v>
      </c>
    </row>
    <row r="31" spans="1:5" ht="15.75">
      <c r="A31" s="35">
        <v>750</v>
      </c>
      <c r="B31" s="36"/>
      <c r="C31" s="37"/>
      <c r="D31" s="38" t="s">
        <v>82</v>
      </c>
      <c r="E31" s="39">
        <f>SUM(E32,E37,E41,E54)</f>
        <v>973477</v>
      </c>
    </row>
    <row r="32" spans="1:5" ht="12.75">
      <c r="A32" s="33"/>
      <c r="B32" s="34">
        <v>75011</v>
      </c>
      <c r="C32" s="26"/>
      <c r="D32" s="27" t="s">
        <v>28</v>
      </c>
      <c r="E32" s="28">
        <f>SUM(E33:E36)</f>
        <v>57644</v>
      </c>
    </row>
    <row r="33" spans="1:5" ht="12.75">
      <c r="A33" s="33"/>
      <c r="B33" s="40"/>
      <c r="C33" s="29">
        <v>4010</v>
      </c>
      <c r="D33" s="30" t="s">
        <v>19</v>
      </c>
      <c r="E33" s="32">
        <v>44184</v>
      </c>
    </row>
    <row r="34" spans="1:5" ht="12.75">
      <c r="A34" s="33"/>
      <c r="B34" s="40"/>
      <c r="C34" s="29">
        <v>4040</v>
      </c>
      <c r="D34" s="30" t="s">
        <v>20</v>
      </c>
      <c r="E34" s="32">
        <v>4150</v>
      </c>
    </row>
    <row r="35" spans="1:5" ht="12.75">
      <c r="A35" s="33"/>
      <c r="B35" s="40"/>
      <c r="C35" s="29">
        <v>4110</v>
      </c>
      <c r="D35" s="30" t="s">
        <v>21</v>
      </c>
      <c r="E35" s="32">
        <v>8150</v>
      </c>
    </row>
    <row r="36" spans="1:5" ht="12.75">
      <c r="A36" s="33"/>
      <c r="B36" s="40"/>
      <c r="C36" s="29">
        <v>4120</v>
      </c>
      <c r="D36" s="30" t="s">
        <v>22</v>
      </c>
      <c r="E36" s="32">
        <v>1160</v>
      </c>
    </row>
    <row r="37" spans="1:5" ht="25.5">
      <c r="A37" s="43"/>
      <c r="B37" s="34">
        <v>75022</v>
      </c>
      <c r="C37" s="26"/>
      <c r="D37" s="27" t="s">
        <v>73</v>
      </c>
      <c r="E37" s="28">
        <f>SUM(E38:E40)</f>
        <v>26649</v>
      </c>
    </row>
    <row r="38" spans="1:5" ht="12.75">
      <c r="A38" s="33"/>
      <c r="B38" s="40"/>
      <c r="C38" s="29">
        <v>3030</v>
      </c>
      <c r="D38" s="30" t="s">
        <v>29</v>
      </c>
      <c r="E38" s="32">
        <v>23400</v>
      </c>
    </row>
    <row r="39" spans="1:5" ht="12.75">
      <c r="A39" s="33"/>
      <c r="B39" s="40"/>
      <c r="C39" s="29">
        <v>4210</v>
      </c>
      <c r="D39" s="30" t="s">
        <v>12</v>
      </c>
      <c r="E39" s="32">
        <v>2249</v>
      </c>
    </row>
    <row r="40" spans="1:5" ht="12.75">
      <c r="A40" s="33"/>
      <c r="B40" s="40"/>
      <c r="C40" s="29">
        <v>4300</v>
      </c>
      <c r="D40" s="30" t="s">
        <v>13</v>
      </c>
      <c r="E40" s="32">
        <v>1000</v>
      </c>
    </row>
    <row r="41" spans="1:5" ht="25.5">
      <c r="A41" s="33"/>
      <c r="B41" s="34">
        <v>75023</v>
      </c>
      <c r="C41" s="26"/>
      <c r="D41" s="27" t="s">
        <v>74</v>
      </c>
      <c r="E41" s="28">
        <f>SUM(E42:E53)</f>
        <v>849184</v>
      </c>
    </row>
    <row r="42" spans="1:5" ht="12.75">
      <c r="A42" s="33"/>
      <c r="B42" s="40"/>
      <c r="C42" s="29">
        <v>4010</v>
      </c>
      <c r="D42" s="30" t="s">
        <v>19</v>
      </c>
      <c r="E42" s="32">
        <v>575000</v>
      </c>
    </row>
    <row r="43" spans="1:5" ht="12.75">
      <c r="A43" s="33"/>
      <c r="B43" s="40"/>
      <c r="C43" s="29">
        <v>4040</v>
      </c>
      <c r="D43" s="30" t="s">
        <v>20</v>
      </c>
      <c r="E43" s="32">
        <v>44780</v>
      </c>
    </row>
    <row r="44" spans="1:5" ht="12.75">
      <c r="A44" s="33"/>
      <c r="B44" s="40"/>
      <c r="C44" s="29">
        <v>4110</v>
      </c>
      <c r="D44" s="30" t="s">
        <v>21</v>
      </c>
      <c r="E44" s="32">
        <v>106800</v>
      </c>
    </row>
    <row r="45" spans="1:5" ht="12.75">
      <c r="A45" s="33"/>
      <c r="B45" s="40"/>
      <c r="C45" s="29">
        <v>4120</v>
      </c>
      <c r="D45" s="30" t="s">
        <v>22</v>
      </c>
      <c r="E45" s="32">
        <v>15200</v>
      </c>
    </row>
    <row r="46" spans="1:5" ht="25.5">
      <c r="A46" s="33"/>
      <c r="B46" s="40"/>
      <c r="C46" s="29">
        <v>4140</v>
      </c>
      <c r="D46" s="30" t="s">
        <v>79</v>
      </c>
      <c r="E46" s="32">
        <v>3000</v>
      </c>
    </row>
    <row r="47" spans="1:5" ht="12.75">
      <c r="A47" s="33"/>
      <c r="B47" s="40"/>
      <c r="C47" s="29">
        <v>4210</v>
      </c>
      <c r="D47" s="30" t="s">
        <v>12</v>
      </c>
      <c r="E47" s="32">
        <v>30000</v>
      </c>
    </row>
    <row r="48" spans="1:5" ht="12.75">
      <c r="A48" s="33"/>
      <c r="B48" s="40"/>
      <c r="C48" s="29">
        <v>4260</v>
      </c>
      <c r="D48" s="30" t="s">
        <v>23</v>
      </c>
      <c r="E48" s="32">
        <v>4000</v>
      </c>
    </row>
    <row r="49" spans="1:5" ht="12.75">
      <c r="A49" s="33"/>
      <c r="B49" s="40"/>
      <c r="C49" s="29">
        <v>4300</v>
      </c>
      <c r="D49" s="30" t="s">
        <v>13</v>
      </c>
      <c r="E49" s="32">
        <v>39800</v>
      </c>
    </row>
    <row r="50" spans="1:5" ht="12.75">
      <c r="A50" s="33"/>
      <c r="B50" s="40"/>
      <c r="C50" s="29">
        <v>4350</v>
      </c>
      <c r="D50" s="30" t="s">
        <v>80</v>
      </c>
      <c r="E50" s="32">
        <v>200</v>
      </c>
    </row>
    <row r="51" spans="1:5" ht="12.75">
      <c r="A51" s="33"/>
      <c r="B51" s="40"/>
      <c r="C51" s="29">
        <v>4410</v>
      </c>
      <c r="D51" s="30" t="s">
        <v>30</v>
      </c>
      <c r="E51" s="32">
        <v>15000</v>
      </c>
    </row>
    <row r="52" spans="1:5" ht="12.75">
      <c r="A52" s="33"/>
      <c r="B52" s="40"/>
      <c r="C52" s="29">
        <v>4430</v>
      </c>
      <c r="D52" s="30" t="s">
        <v>24</v>
      </c>
      <c r="E52" s="32">
        <v>1000</v>
      </c>
    </row>
    <row r="53" spans="1:5" ht="25.5">
      <c r="A53" s="33"/>
      <c r="B53" s="40"/>
      <c r="C53" s="29">
        <v>4440</v>
      </c>
      <c r="D53" s="30" t="s">
        <v>25</v>
      </c>
      <c r="E53" s="32">
        <v>14404</v>
      </c>
    </row>
    <row r="54" spans="1:5" ht="12.75">
      <c r="A54" s="33"/>
      <c r="B54" s="34">
        <v>75095</v>
      </c>
      <c r="C54" s="26"/>
      <c r="D54" s="27" t="s">
        <v>11</v>
      </c>
      <c r="E54" s="28">
        <f>SUM(E55:E62)</f>
        <v>40000</v>
      </c>
    </row>
    <row r="55" spans="1:5" ht="12.75">
      <c r="A55" s="44"/>
      <c r="B55" s="44"/>
      <c r="C55" s="29">
        <v>3030</v>
      </c>
      <c r="D55" s="30" t="s">
        <v>29</v>
      </c>
      <c r="E55" s="32">
        <v>10000</v>
      </c>
    </row>
    <row r="56" spans="1:5" ht="12.75">
      <c r="A56" s="44"/>
      <c r="B56" s="44"/>
      <c r="C56" s="29">
        <v>4010</v>
      </c>
      <c r="D56" s="30" t="s">
        <v>19</v>
      </c>
      <c r="E56" s="32">
        <v>9600</v>
      </c>
    </row>
    <row r="57" spans="1:5" ht="12.75">
      <c r="A57" s="44"/>
      <c r="B57" s="44"/>
      <c r="C57" s="29">
        <v>4110</v>
      </c>
      <c r="D57" s="30" t="s">
        <v>21</v>
      </c>
      <c r="E57" s="32">
        <v>1660</v>
      </c>
    </row>
    <row r="58" spans="1:5" ht="12.75">
      <c r="A58" s="44"/>
      <c r="B58" s="44"/>
      <c r="C58" s="29">
        <v>4120</v>
      </c>
      <c r="D58" s="30" t="s">
        <v>22</v>
      </c>
      <c r="E58" s="32">
        <v>240</v>
      </c>
    </row>
    <row r="59" spans="1:5" ht="12.75">
      <c r="A59" s="24"/>
      <c r="B59" s="24"/>
      <c r="C59" s="29">
        <v>4210</v>
      </c>
      <c r="D59" s="30" t="s">
        <v>12</v>
      </c>
      <c r="E59" s="32">
        <v>7800</v>
      </c>
    </row>
    <row r="60" spans="1:5" ht="12.75">
      <c r="A60" s="24"/>
      <c r="B60" s="24"/>
      <c r="C60" s="29">
        <v>4260</v>
      </c>
      <c r="D60" s="30" t="s">
        <v>23</v>
      </c>
      <c r="E60" s="32">
        <v>2500</v>
      </c>
    </row>
    <row r="61" spans="1:5" ht="12.75">
      <c r="A61" s="44"/>
      <c r="B61" s="44"/>
      <c r="C61" s="29">
        <v>4300</v>
      </c>
      <c r="D61" s="30" t="s">
        <v>13</v>
      </c>
      <c r="E61" s="32">
        <v>8000</v>
      </c>
    </row>
    <row r="62" spans="1:5" ht="12.75">
      <c r="A62" s="44"/>
      <c r="B62" s="44"/>
      <c r="C62" s="29">
        <v>4430</v>
      </c>
      <c r="D62" s="30" t="s">
        <v>24</v>
      </c>
      <c r="E62" s="32">
        <v>200</v>
      </c>
    </row>
    <row r="63" spans="1:5" ht="63">
      <c r="A63" s="45">
        <v>751</v>
      </c>
      <c r="B63" s="37"/>
      <c r="C63" s="37"/>
      <c r="D63" s="38" t="s">
        <v>33</v>
      </c>
      <c r="E63" s="39">
        <f>SUM(E64)</f>
        <v>810</v>
      </c>
    </row>
    <row r="64" spans="1:5" ht="25.5">
      <c r="A64" s="44"/>
      <c r="B64" s="26">
        <v>75101</v>
      </c>
      <c r="C64" s="26"/>
      <c r="D64" s="27" t="s">
        <v>34</v>
      </c>
      <c r="E64" s="28">
        <f>SUM(E65)</f>
        <v>810</v>
      </c>
    </row>
    <row r="65" spans="1:5" ht="12.75">
      <c r="A65" s="44"/>
      <c r="B65" s="29"/>
      <c r="C65" s="29">
        <v>4300</v>
      </c>
      <c r="D65" s="30" t="s">
        <v>13</v>
      </c>
      <c r="E65" s="32">
        <v>810</v>
      </c>
    </row>
    <row r="66" spans="1:5" ht="31.5">
      <c r="A66" s="45">
        <v>754</v>
      </c>
      <c r="B66" s="45"/>
      <c r="C66" s="37"/>
      <c r="D66" s="38" t="s">
        <v>35</v>
      </c>
      <c r="E66" s="39">
        <f>SUM(E67,E80,)</f>
        <v>94508</v>
      </c>
    </row>
    <row r="67" spans="1:5" ht="12.75">
      <c r="A67" s="44"/>
      <c r="B67" s="46">
        <v>75412</v>
      </c>
      <c r="C67" s="26"/>
      <c r="D67" s="27" t="s">
        <v>36</v>
      </c>
      <c r="E67" s="28">
        <f>SUM(E68:E79)</f>
        <v>94008</v>
      </c>
    </row>
    <row r="68" spans="1:5" ht="12.75">
      <c r="A68" s="44"/>
      <c r="B68" s="44"/>
      <c r="C68" s="29">
        <v>3030</v>
      </c>
      <c r="D68" s="30" t="s">
        <v>29</v>
      </c>
      <c r="E68" s="32">
        <v>10000</v>
      </c>
    </row>
    <row r="69" spans="1:5" ht="12.75">
      <c r="A69" s="44"/>
      <c r="B69" s="44"/>
      <c r="C69" s="29">
        <v>4010</v>
      </c>
      <c r="D69" s="30" t="s">
        <v>19</v>
      </c>
      <c r="E69" s="32">
        <v>13800</v>
      </c>
    </row>
    <row r="70" spans="1:5" ht="12.75">
      <c r="A70" s="44"/>
      <c r="B70" s="44"/>
      <c r="C70" s="29">
        <v>4040</v>
      </c>
      <c r="D70" s="30" t="s">
        <v>20</v>
      </c>
      <c r="E70" s="32">
        <v>1880</v>
      </c>
    </row>
    <row r="71" spans="1:5" ht="12.75">
      <c r="A71" s="44"/>
      <c r="B71" s="44"/>
      <c r="C71" s="29">
        <v>4110</v>
      </c>
      <c r="D71" s="30" t="s">
        <v>21</v>
      </c>
      <c r="E71" s="32">
        <v>6800</v>
      </c>
    </row>
    <row r="72" spans="1:5" ht="12.75">
      <c r="A72" s="44"/>
      <c r="B72" s="44"/>
      <c r="C72" s="29">
        <v>4120</v>
      </c>
      <c r="D72" s="30" t="s">
        <v>22</v>
      </c>
      <c r="E72" s="32">
        <v>970</v>
      </c>
    </row>
    <row r="73" spans="1:5" ht="12.75">
      <c r="A73" s="44"/>
      <c r="B73" s="44"/>
      <c r="C73" s="29">
        <v>4170</v>
      </c>
      <c r="D73" s="30" t="s">
        <v>77</v>
      </c>
      <c r="E73" s="32">
        <v>23760</v>
      </c>
    </row>
    <row r="74" spans="1:5" ht="12.75">
      <c r="A74" s="44"/>
      <c r="B74" s="44"/>
      <c r="C74" s="29">
        <v>4210</v>
      </c>
      <c r="D74" s="30" t="s">
        <v>12</v>
      </c>
      <c r="E74" s="32">
        <v>15000</v>
      </c>
    </row>
    <row r="75" spans="1:5" ht="12.75">
      <c r="A75" s="44"/>
      <c r="B75" s="44"/>
      <c r="C75" s="29">
        <v>4260</v>
      </c>
      <c r="D75" s="30" t="s">
        <v>23</v>
      </c>
      <c r="E75" s="32">
        <v>3000</v>
      </c>
    </row>
    <row r="76" spans="1:5" ht="12.75">
      <c r="A76" s="44"/>
      <c r="B76" s="44"/>
      <c r="C76" s="29">
        <v>4300</v>
      </c>
      <c r="D76" s="30" t="s">
        <v>13</v>
      </c>
      <c r="E76" s="32">
        <v>8000</v>
      </c>
    </row>
    <row r="77" spans="1:5" ht="12.75">
      <c r="A77" s="44"/>
      <c r="B77" s="44"/>
      <c r="C77" s="29">
        <v>4410</v>
      </c>
      <c r="D77" s="30" t="s">
        <v>32</v>
      </c>
      <c r="E77" s="32">
        <v>100</v>
      </c>
    </row>
    <row r="78" spans="1:5" ht="12.75">
      <c r="A78" s="44"/>
      <c r="B78" s="44"/>
      <c r="C78" s="29">
        <v>4430</v>
      </c>
      <c r="D78" s="30" t="s">
        <v>24</v>
      </c>
      <c r="E78" s="32">
        <v>10000</v>
      </c>
    </row>
    <row r="79" spans="1:5" ht="25.5">
      <c r="A79" s="44"/>
      <c r="B79" s="44"/>
      <c r="C79" s="29">
        <v>4440</v>
      </c>
      <c r="D79" s="30" t="s">
        <v>25</v>
      </c>
      <c r="E79" s="32">
        <v>698</v>
      </c>
    </row>
    <row r="80" spans="1:5" ht="12.75">
      <c r="A80" s="44"/>
      <c r="B80" s="46">
        <v>75414</v>
      </c>
      <c r="C80" s="26"/>
      <c r="D80" s="27" t="s">
        <v>37</v>
      </c>
      <c r="E80" s="28">
        <v>500</v>
      </c>
    </row>
    <row r="81" spans="1:5" ht="12.75">
      <c r="A81" s="44"/>
      <c r="B81" s="44"/>
      <c r="C81" s="29">
        <v>4300</v>
      </c>
      <c r="D81" s="30" t="s">
        <v>13</v>
      </c>
      <c r="E81" s="32">
        <v>500</v>
      </c>
    </row>
    <row r="82" spans="1:5" ht="84" customHeight="1">
      <c r="A82" s="45">
        <v>756</v>
      </c>
      <c r="B82" s="44"/>
      <c r="C82" s="29"/>
      <c r="D82" s="38" t="s">
        <v>81</v>
      </c>
      <c r="E82" s="47">
        <f>E83</f>
        <v>61800</v>
      </c>
    </row>
    <row r="83" spans="1:5" ht="25.5">
      <c r="A83" s="44"/>
      <c r="B83" s="46">
        <v>75647</v>
      </c>
      <c r="C83" s="26"/>
      <c r="D83" s="27" t="s">
        <v>31</v>
      </c>
      <c r="E83" s="28">
        <f>SUM(E84:E87)</f>
        <v>61800</v>
      </c>
    </row>
    <row r="84" spans="1:5" ht="12.75">
      <c r="A84" s="44"/>
      <c r="B84" s="24"/>
      <c r="C84" s="29">
        <v>4100</v>
      </c>
      <c r="D84" s="30" t="s">
        <v>70</v>
      </c>
      <c r="E84" s="32">
        <v>56000</v>
      </c>
    </row>
    <row r="85" spans="1:5" ht="12.75">
      <c r="A85" s="44"/>
      <c r="B85" s="24"/>
      <c r="C85" s="29">
        <v>4210</v>
      </c>
      <c r="D85" s="30" t="s">
        <v>12</v>
      </c>
      <c r="E85" s="32">
        <v>4000</v>
      </c>
    </row>
    <row r="86" spans="1:5" ht="12.75">
      <c r="A86" s="44"/>
      <c r="B86" s="24"/>
      <c r="C86" s="29">
        <v>4300</v>
      </c>
      <c r="D86" s="30" t="s">
        <v>13</v>
      </c>
      <c r="E86" s="32">
        <v>800</v>
      </c>
    </row>
    <row r="87" spans="1:5" ht="12.75">
      <c r="A87" s="44"/>
      <c r="B87" s="24"/>
      <c r="C87" s="29">
        <v>4430</v>
      </c>
      <c r="D87" s="30" t="s">
        <v>24</v>
      </c>
      <c r="E87" s="32">
        <v>1000</v>
      </c>
    </row>
    <row r="88" spans="1:5" ht="15.75">
      <c r="A88" s="45">
        <v>757</v>
      </c>
      <c r="B88" s="45"/>
      <c r="C88" s="37"/>
      <c r="D88" s="38" t="s">
        <v>38</v>
      </c>
      <c r="E88" s="39">
        <f>SUM(E89)</f>
        <v>60000</v>
      </c>
    </row>
    <row r="89" spans="1:5" ht="25.5">
      <c r="A89" s="44"/>
      <c r="B89" s="46">
        <v>75702</v>
      </c>
      <c r="C89" s="26"/>
      <c r="D89" s="27" t="s">
        <v>39</v>
      </c>
      <c r="E89" s="28">
        <f>SUM(E90)</f>
        <v>60000</v>
      </c>
    </row>
    <row r="90" spans="1:5" ht="25.5">
      <c r="A90" s="44"/>
      <c r="B90" s="44"/>
      <c r="C90" s="29">
        <v>8070</v>
      </c>
      <c r="D90" s="30" t="s">
        <v>40</v>
      </c>
      <c r="E90" s="32">
        <v>60000</v>
      </c>
    </row>
    <row r="91" spans="1:5" ht="15.75">
      <c r="A91" s="45">
        <v>758</v>
      </c>
      <c r="B91" s="45"/>
      <c r="C91" s="37"/>
      <c r="D91" s="38" t="s">
        <v>41</v>
      </c>
      <c r="E91" s="39">
        <f>SUM(E92,E94)</f>
        <v>68000</v>
      </c>
    </row>
    <row r="92" spans="1:5" ht="12.75">
      <c r="A92" s="44"/>
      <c r="B92" s="46">
        <v>75814</v>
      </c>
      <c r="C92" s="26"/>
      <c r="D92" s="27" t="s">
        <v>42</v>
      </c>
      <c r="E92" s="28">
        <f>SUM(E93)</f>
        <v>3000</v>
      </c>
    </row>
    <row r="93" spans="1:5" ht="12.75">
      <c r="A93" s="44"/>
      <c r="B93" s="44"/>
      <c r="C93" s="29">
        <v>4300</v>
      </c>
      <c r="D93" s="30" t="s">
        <v>13</v>
      </c>
      <c r="E93" s="32">
        <v>3000</v>
      </c>
    </row>
    <row r="94" spans="1:5" ht="12.75">
      <c r="A94" s="44"/>
      <c r="B94" s="46">
        <v>75818</v>
      </c>
      <c r="C94" s="26"/>
      <c r="D94" s="27" t="s">
        <v>43</v>
      </c>
      <c r="E94" s="28">
        <f>SUM(E95)</f>
        <v>65000</v>
      </c>
    </row>
    <row r="95" spans="1:5" ht="12.75">
      <c r="A95" s="44"/>
      <c r="B95" s="44"/>
      <c r="C95" s="29">
        <v>4810</v>
      </c>
      <c r="D95" s="30" t="s">
        <v>44</v>
      </c>
      <c r="E95" s="32">
        <v>65000</v>
      </c>
    </row>
    <row r="96" spans="1:5" ht="15.75">
      <c r="A96" s="45">
        <v>801</v>
      </c>
      <c r="B96" s="45"/>
      <c r="C96" s="37"/>
      <c r="D96" s="38" t="s">
        <v>45</v>
      </c>
      <c r="E96" s="39">
        <f>SUM(E97,E112,E124,E135,E137,E148,E150)</f>
        <v>4304872</v>
      </c>
    </row>
    <row r="97" spans="1:5" ht="25.5" customHeight="1">
      <c r="A97" s="44"/>
      <c r="B97" s="46">
        <v>80101</v>
      </c>
      <c r="C97" s="26"/>
      <c r="D97" s="27" t="s">
        <v>46</v>
      </c>
      <c r="E97" s="28">
        <f>SUM(E98:E111)</f>
        <v>2836073</v>
      </c>
    </row>
    <row r="98" spans="1:5" ht="25.5" customHeight="1">
      <c r="A98" s="44"/>
      <c r="B98" s="44"/>
      <c r="C98" s="29">
        <v>3020</v>
      </c>
      <c r="D98" s="50" t="s">
        <v>87</v>
      </c>
      <c r="E98" s="30">
        <v>68935</v>
      </c>
    </row>
    <row r="99" spans="1:5" ht="12.75">
      <c r="A99" s="44"/>
      <c r="B99" s="44"/>
      <c r="C99" s="29">
        <v>4010</v>
      </c>
      <c r="D99" s="30" t="s">
        <v>19</v>
      </c>
      <c r="E99" s="32">
        <v>1021330</v>
      </c>
    </row>
    <row r="100" spans="1:5" ht="12.75">
      <c r="A100" s="44"/>
      <c r="B100" s="44"/>
      <c r="C100" s="29">
        <v>4040</v>
      </c>
      <c r="D100" s="30" t="s">
        <v>20</v>
      </c>
      <c r="E100" s="32">
        <v>85766</v>
      </c>
    </row>
    <row r="101" spans="1:5" ht="12.75">
      <c r="A101" s="44"/>
      <c r="B101" s="44"/>
      <c r="C101" s="29">
        <v>4110</v>
      </c>
      <c r="D101" s="30" t="s">
        <v>47</v>
      </c>
      <c r="E101" s="32">
        <v>200945</v>
      </c>
    </row>
    <row r="102" spans="1:5" ht="12.75">
      <c r="A102" s="44"/>
      <c r="B102" s="44"/>
      <c r="C102" s="29">
        <v>4120</v>
      </c>
      <c r="D102" s="30" t="s">
        <v>22</v>
      </c>
      <c r="E102" s="32">
        <v>28197</v>
      </c>
    </row>
    <row r="103" spans="1:5" ht="12.75">
      <c r="A103" s="44"/>
      <c r="B103" s="44"/>
      <c r="C103" s="29">
        <v>4210</v>
      </c>
      <c r="D103" s="30" t="s">
        <v>12</v>
      </c>
      <c r="E103" s="32">
        <v>5400</v>
      </c>
    </row>
    <row r="104" spans="1:5" ht="12.75">
      <c r="A104" s="44"/>
      <c r="B104" s="44"/>
      <c r="C104" s="29">
        <v>4260</v>
      </c>
      <c r="D104" s="30" t="s">
        <v>23</v>
      </c>
      <c r="E104" s="32">
        <v>97730</v>
      </c>
    </row>
    <row r="105" spans="1:5" ht="12.75">
      <c r="A105" s="24"/>
      <c r="B105" s="24"/>
      <c r="C105" s="29">
        <v>4270</v>
      </c>
      <c r="D105" s="30" t="s">
        <v>16</v>
      </c>
      <c r="E105" s="32">
        <v>29000</v>
      </c>
    </row>
    <row r="106" spans="1:5" ht="12.75">
      <c r="A106" s="44"/>
      <c r="B106" s="44"/>
      <c r="C106" s="29">
        <v>4300</v>
      </c>
      <c r="D106" s="30" t="s">
        <v>13</v>
      </c>
      <c r="E106" s="32">
        <v>31950</v>
      </c>
    </row>
    <row r="107" spans="1:5" ht="12.75">
      <c r="A107" s="44"/>
      <c r="B107" s="44"/>
      <c r="C107" s="29">
        <v>4350</v>
      </c>
      <c r="D107" s="30" t="s">
        <v>80</v>
      </c>
      <c r="E107" s="32">
        <v>1150</v>
      </c>
    </row>
    <row r="108" spans="1:5" ht="12.75">
      <c r="A108" s="24"/>
      <c r="B108" s="24"/>
      <c r="C108" s="29">
        <v>4410</v>
      </c>
      <c r="D108" s="30" t="s">
        <v>32</v>
      </c>
      <c r="E108" s="32">
        <v>3000</v>
      </c>
    </row>
    <row r="109" spans="1:5" ht="12.75">
      <c r="A109" s="44"/>
      <c r="B109" s="44"/>
      <c r="C109" s="29">
        <v>4430</v>
      </c>
      <c r="D109" s="30" t="s">
        <v>24</v>
      </c>
      <c r="E109" s="32">
        <v>7800</v>
      </c>
    </row>
    <row r="110" spans="1:5" ht="25.5">
      <c r="A110" s="24"/>
      <c r="B110" s="24"/>
      <c r="C110" s="29">
        <v>4440</v>
      </c>
      <c r="D110" s="30" t="s">
        <v>25</v>
      </c>
      <c r="E110" s="32">
        <v>54870</v>
      </c>
    </row>
    <row r="111" spans="1:5" ht="12.75">
      <c r="A111" s="44"/>
      <c r="B111" s="44"/>
      <c r="C111" s="29">
        <v>6050</v>
      </c>
      <c r="D111" s="30" t="s">
        <v>8</v>
      </c>
      <c r="E111" s="32">
        <v>1200000</v>
      </c>
    </row>
    <row r="112" spans="1:5" ht="25.5" customHeight="1">
      <c r="A112" s="44"/>
      <c r="B112" s="46">
        <v>80104</v>
      </c>
      <c r="C112" s="26"/>
      <c r="D112" s="27" t="s">
        <v>58</v>
      </c>
      <c r="E112" s="48">
        <f>SUM(E113:E123)</f>
        <v>373837</v>
      </c>
    </row>
    <row r="113" spans="1:5" ht="12.75">
      <c r="A113" s="24"/>
      <c r="B113" s="24"/>
      <c r="C113" s="29">
        <v>3020</v>
      </c>
      <c r="D113" s="50" t="s">
        <v>87</v>
      </c>
      <c r="E113" s="32">
        <v>15385</v>
      </c>
    </row>
    <row r="114" spans="1:5" ht="12.75">
      <c r="A114" s="44"/>
      <c r="B114" s="44"/>
      <c r="C114" s="29">
        <v>4010</v>
      </c>
      <c r="D114" s="30" t="s">
        <v>19</v>
      </c>
      <c r="E114" s="32">
        <v>250817</v>
      </c>
    </row>
    <row r="115" spans="1:5" ht="12.75">
      <c r="A115" s="44"/>
      <c r="B115" s="44"/>
      <c r="C115" s="29">
        <v>4040</v>
      </c>
      <c r="D115" s="30" t="s">
        <v>20</v>
      </c>
      <c r="E115" s="32">
        <v>19571</v>
      </c>
    </row>
    <row r="116" spans="1:5" ht="12.75">
      <c r="A116" s="44"/>
      <c r="B116" s="44"/>
      <c r="C116" s="29">
        <v>4110</v>
      </c>
      <c r="D116" s="30" t="s">
        <v>21</v>
      </c>
      <c r="E116" s="32">
        <v>49494</v>
      </c>
    </row>
    <row r="117" spans="1:5" ht="12.75">
      <c r="A117" s="44"/>
      <c r="B117" s="44"/>
      <c r="C117" s="29">
        <v>4120</v>
      </c>
      <c r="D117" s="30" t="s">
        <v>22</v>
      </c>
      <c r="E117" s="32">
        <v>6987</v>
      </c>
    </row>
    <row r="118" spans="1:5" ht="12.75">
      <c r="A118" s="44"/>
      <c r="B118" s="44"/>
      <c r="C118" s="29">
        <v>4210</v>
      </c>
      <c r="D118" s="30" t="s">
        <v>12</v>
      </c>
      <c r="E118" s="32">
        <v>11050</v>
      </c>
    </row>
    <row r="119" spans="1:5" ht="12.75">
      <c r="A119" s="44"/>
      <c r="B119" s="44"/>
      <c r="C119" s="29">
        <v>4260</v>
      </c>
      <c r="D119" s="30" t="s">
        <v>23</v>
      </c>
      <c r="E119" s="32">
        <v>1300</v>
      </c>
    </row>
    <row r="120" spans="1:5" ht="12.75">
      <c r="A120" s="44"/>
      <c r="B120" s="44"/>
      <c r="C120" s="29">
        <v>4300</v>
      </c>
      <c r="D120" s="30" t="s">
        <v>13</v>
      </c>
      <c r="E120" s="32">
        <v>3500</v>
      </c>
    </row>
    <row r="121" spans="1:5" ht="12.75">
      <c r="A121" s="44"/>
      <c r="B121" s="44"/>
      <c r="C121" s="29">
        <v>4410</v>
      </c>
      <c r="D121" s="30" t="s">
        <v>32</v>
      </c>
      <c r="E121" s="32">
        <v>600</v>
      </c>
    </row>
    <row r="122" spans="1:5" ht="12.75">
      <c r="A122" s="44"/>
      <c r="B122" s="44"/>
      <c r="C122" s="29">
        <v>4430</v>
      </c>
      <c r="D122" s="30" t="s">
        <v>24</v>
      </c>
      <c r="E122" s="32">
        <v>200</v>
      </c>
    </row>
    <row r="123" spans="1:5" ht="25.5">
      <c r="A123" s="29"/>
      <c r="B123" s="29"/>
      <c r="C123" s="29">
        <v>4440</v>
      </c>
      <c r="D123" s="30" t="s">
        <v>25</v>
      </c>
      <c r="E123" s="32">
        <v>14933</v>
      </c>
    </row>
    <row r="124" spans="1:5" ht="12.75" customHeight="1">
      <c r="A124" s="26"/>
      <c r="B124" s="26">
        <v>80110</v>
      </c>
      <c r="C124" s="26"/>
      <c r="D124" s="27" t="s">
        <v>48</v>
      </c>
      <c r="E124" s="48">
        <f>SUM(E125:E134)</f>
        <v>819239</v>
      </c>
    </row>
    <row r="125" spans="1:5" ht="12.75">
      <c r="A125" s="24"/>
      <c r="B125" s="24"/>
      <c r="C125" s="29">
        <v>3020</v>
      </c>
      <c r="D125" s="50" t="s">
        <v>87</v>
      </c>
      <c r="E125" s="32">
        <v>40334</v>
      </c>
    </row>
    <row r="126" spans="1:5" ht="12.75">
      <c r="A126" s="29"/>
      <c r="B126" s="29"/>
      <c r="C126" s="29">
        <v>4010</v>
      </c>
      <c r="D126" s="30" t="s">
        <v>19</v>
      </c>
      <c r="E126" s="32">
        <v>572737</v>
      </c>
    </row>
    <row r="127" spans="1:5" ht="12.75">
      <c r="A127" s="29"/>
      <c r="B127" s="29"/>
      <c r="C127" s="29">
        <v>4040</v>
      </c>
      <c r="D127" s="30" t="s">
        <v>20</v>
      </c>
      <c r="E127" s="32">
        <v>41361</v>
      </c>
    </row>
    <row r="128" spans="1:5" ht="12.75">
      <c r="A128" s="29"/>
      <c r="B128" s="29"/>
      <c r="C128" s="29">
        <v>4110</v>
      </c>
      <c r="D128" s="30" t="s">
        <v>21</v>
      </c>
      <c r="E128" s="32">
        <v>114270</v>
      </c>
    </row>
    <row r="129" spans="1:5" ht="12.75">
      <c r="A129" s="29"/>
      <c r="B129" s="29"/>
      <c r="C129" s="29">
        <v>4120</v>
      </c>
      <c r="D129" s="30" t="s">
        <v>22</v>
      </c>
      <c r="E129" s="32">
        <v>16040</v>
      </c>
    </row>
    <row r="130" spans="1:5" ht="12.75">
      <c r="A130" s="29"/>
      <c r="B130" s="29"/>
      <c r="C130" s="29">
        <v>4210</v>
      </c>
      <c r="D130" s="30" t="s">
        <v>12</v>
      </c>
      <c r="E130" s="32">
        <v>1000</v>
      </c>
    </row>
    <row r="131" spans="1:5" ht="12.75">
      <c r="A131" s="29"/>
      <c r="B131" s="29"/>
      <c r="C131" s="29">
        <v>4300</v>
      </c>
      <c r="D131" s="30" t="s">
        <v>13</v>
      </c>
      <c r="E131" s="32">
        <v>4000</v>
      </c>
    </row>
    <row r="132" spans="1:5" ht="12.75">
      <c r="A132" s="24"/>
      <c r="B132" s="24"/>
      <c r="C132" s="29">
        <v>4410</v>
      </c>
      <c r="D132" s="30" t="s">
        <v>32</v>
      </c>
      <c r="E132" s="32">
        <v>1500</v>
      </c>
    </row>
    <row r="133" spans="1:5" ht="12.75">
      <c r="A133" s="24"/>
      <c r="B133" s="24"/>
      <c r="C133" s="29">
        <v>4430</v>
      </c>
      <c r="D133" s="30" t="s">
        <v>24</v>
      </c>
      <c r="E133" s="32">
        <v>1000</v>
      </c>
    </row>
    <row r="134" spans="1:5" ht="13.5" customHeight="1">
      <c r="A134" s="29"/>
      <c r="B134" s="29"/>
      <c r="C134" s="29">
        <v>4440</v>
      </c>
      <c r="D134" s="30" t="s">
        <v>25</v>
      </c>
      <c r="E134" s="32">
        <v>26997</v>
      </c>
    </row>
    <row r="135" spans="1:5" ht="12.75">
      <c r="A135" s="29"/>
      <c r="B135" s="26">
        <v>80113</v>
      </c>
      <c r="C135" s="26"/>
      <c r="D135" s="27" t="s">
        <v>49</v>
      </c>
      <c r="E135" s="28">
        <f>SUM(E136)</f>
        <v>108200</v>
      </c>
    </row>
    <row r="136" spans="1:5" ht="12.75">
      <c r="A136" s="29"/>
      <c r="B136" s="29"/>
      <c r="C136" s="29">
        <v>4300</v>
      </c>
      <c r="D136" s="30" t="s">
        <v>13</v>
      </c>
      <c r="E136" s="32">
        <v>108200</v>
      </c>
    </row>
    <row r="137" spans="1:5" ht="25.5">
      <c r="A137" s="29"/>
      <c r="B137" s="26">
        <v>80114</v>
      </c>
      <c r="C137" s="26"/>
      <c r="D137" s="27" t="s">
        <v>84</v>
      </c>
      <c r="E137" s="28">
        <f>SUM(E138:E147)</f>
        <v>130257</v>
      </c>
    </row>
    <row r="138" spans="1:5" ht="12.75">
      <c r="A138" s="29"/>
      <c r="B138" s="29"/>
      <c r="C138" s="29">
        <v>4010</v>
      </c>
      <c r="D138" s="30" t="s">
        <v>19</v>
      </c>
      <c r="E138" s="32">
        <v>86850</v>
      </c>
    </row>
    <row r="139" spans="1:5" ht="12.75">
      <c r="A139" s="29"/>
      <c r="B139" s="29"/>
      <c r="C139" s="29">
        <v>4040</v>
      </c>
      <c r="D139" s="30" t="s">
        <v>20</v>
      </c>
      <c r="E139" s="32">
        <v>7650</v>
      </c>
    </row>
    <row r="140" spans="1:5" ht="12.75">
      <c r="A140" s="29"/>
      <c r="B140" s="29"/>
      <c r="C140" s="29">
        <v>4110</v>
      </c>
      <c r="D140" s="30" t="s">
        <v>21</v>
      </c>
      <c r="E140" s="32">
        <v>16802</v>
      </c>
    </row>
    <row r="141" spans="1:5" ht="12.75">
      <c r="A141" s="29"/>
      <c r="B141" s="29"/>
      <c r="C141" s="29">
        <v>4120</v>
      </c>
      <c r="D141" s="30" t="s">
        <v>22</v>
      </c>
      <c r="E141" s="32">
        <v>2352</v>
      </c>
    </row>
    <row r="142" spans="1:5" ht="12.75">
      <c r="A142" s="29"/>
      <c r="B142" s="29"/>
      <c r="C142" s="29">
        <v>4210</v>
      </c>
      <c r="D142" s="30" t="s">
        <v>12</v>
      </c>
      <c r="E142" s="32">
        <v>6800</v>
      </c>
    </row>
    <row r="143" spans="1:5" ht="12.75">
      <c r="A143" s="29"/>
      <c r="B143" s="29"/>
      <c r="C143" s="29">
        <v>4300</v>
      </c>
      <c r="D143" s="30" t="s">
        <v>13</v>
      </c>
      <c r="E143" s="32">
        <v>5650</v>
      </c>
    </row>
    <row r="144" spans="1:5" ht="12.75">
      <c r="A144" s="29"/>
      <c r="B144" s="29"/>
      <c r="C144" s="29">
        <v>4350</v>
      </c>
      <c r="D144" s="30" t="s">
        <v>80</v>
      </c>
      <c r="E144" s="32">
        <v>850</v>
      </c>
    </row>
    <row r="145" spans="1:5" ht="12.75">
      <c r="A145" s="24"/>
      <c r="B145" s="24"/>
      <c r="C145" s="29">
        <v>4410</v>
      </c>
      <c r="D145" s="30" t="s">
        <v>32</v>
      </c>
      <c r="E145" s="32">
        <v>800</v>
      </c>
    </row>
    <row r="146" spans="1:5" ht="12.75">
      <c r="A146" s="24"/>
      <c r="B146" s="24"/>
      <c r="C146" s="29">
        <v>4430</v>
      </c>
      <c r="D146" s="30" t="s">
        <v>24</v>
      </c>
      <c r="E146" s="32">
        <v>300</v>
      </c>
    </row>
    <row r="147" spans="1:5" ht="13.5" customHeight="1">
      <c r="A147" s="29"/>
      <c r="B147" s="29"/>
      <c r="C147" s="29">
        <v>4440</v>
      </c>
      <c r="D147" s="30" t="s">
        <v>25</v>
      </c>
      <c r="E147" s="32">
        <v>2203</v>
      </c>
    </row>
    <row r="148" spans="1:5" ht="12.75">
      <c r="A148" s="29"/>
      <c r="B148" s="26">
        <v>80146</v>
      </c>
      <c r="C148" s="26"/>
      <c r="D148" s="27" t="s">
        <v>75</v>
      </c>
      <c r="E148" s="28">
        <f>E149</f>
        <v>12549</v>
      </c>
    </row>
    <row r="149" spans="1:5" ht="12.75">
      <c r="A149" s="29"/>
      <c r="B149" s="24"/>
      <c r="C149" s="29">
        <v>4300</v>
      </c>
      <c r="D149" s="30" t="s">
        <v>13</v>
      </c>
      <c r="E149" s="32">
        <v>12549</v>
      </c>
    </row>
    <row r="150" spans="1:5" ht="12.75">
      <c r="A150" s="24"/>
      <c r="B150" s="46">
        <v>80195</v>
      </c>
      <c r="C150" s="26"/>
      <c r="D150" s="27" t="s">
        <v>11</v>
      </c>
      <c r="E150" s="28">
        <f>E151</f>
        <v>24717</v>
      </c>
    </row>
    <row r="151" spans="1:5" ht="14.25" customHeight="1">
      <c r="A151" s="24"/>
      <c r="B151" s="24"/>
      <c r="C151" s="29">
        <v>4440</v>
      </c>
      <c r="D151" s="30" t="s">
        <v>25</v>
      </c>
      <c r="E151" s="32">
        <v>24717</v>
      </c>
    </row>
    <row r="152" spans="1:5" ht="15.75">
      <c r="A152" s="37">
        <v>851</v>
      </c>
      <c r="B152" s="37"/>
      <c r="C152" s="37"/>
      <c r="D152" s="38" t="s">
        <v>50</v>
      </c>
      <c r="E152" s="39">
        <f>SUM(E153,E160)</f>
        <v>68258</v>
      </c>
    </row>
    <row r="153" spans="1:5" ht="12.75">
      <c r="A153" s="44"/>
      <c r="B153" s="46">
        <v>85154</v>
      </c>
      <c r="C153" s="26"/>
      <c r="D153" s="27" t="s">
        <v>51</v>
      </c>
      <c r="E153" s="28">
        <f>SUM(E154:E159)</f>
        <v>40000</v>
      </c>
    </row>
    <row r="154" spans="1:5" ht="12.75">
      <c r="A154" s="44"/>
      <c r="B154" s="46"/>
      <c r="C154" s="29">
        <v>4110</v>
      </c>
      <c r="D154" s="30" t="s">
        <v>21</v>
      </c>
      <c r="E154" s="49">
        <v>600</v>
      </c>
    </row>
    <row r="155" spans="1:5" ht="12.75">
      <c r="A155" s="44"/>
      <c r="B155" s="46"/>
      <c r="C155" s="29">
        <v>4120</v>
      </c>
      <c r="D155" s="30" t="s">
        <v>22</v>
      </c>
      <c r="E155" s="49">
        <v>100</v>
      </c>
    </row>
    <row r="156" spans="1:5" ht="12.75">
      <c r="A156" s="44"/>
      <c r="B156" s="44"/>
      <c r="C156" s="29">
        <v>4210</v>
      </c>
      <c r="D156" s="30" t="s">
        <v>12</v>
      </c>
      <c r="E156" s="32">
        <v>4500</v>
      </c>
    </row>
    <row r="157" spans="1:5" ht="12.75">
      <c r="A157" s="44"/>
      <c r="B157" s="44"/>
      <c r="C157" s="29">
        <v>4170</v>
      </c>
      <c r="D157" s="30" t="s">
        <v>77</v>
      </c>
      <c r="E157" s="32">
        <v>6000</v>
      </c>
    </row>
    <row r="158" spans="1:5" ht="12.75">
      <c r="A158" s="44"/>
      <c r="B158" s="44"/>
      <c r="C158" s="29">
        <v>4300</v>
      </c>
      <c r="D158" s="30" t="s">
        <v>13</v>
      </c>
      <c r="E158" s="32">
        <v>28000</v>
      </c>
    </row>
    <row r="159" spans="1:5" s="5" customFormat="1" ht="15.75">
      <c r="A159" s="44"/>
      <c r="B159" s="44"/>
      <c r="C159" s="29">
        <v>4410</v>
      </c>
      <c r="D159" s="30" t="s">
        <v>32</v>
      </c>
      <c r="E159" s="32">
        <v>800</v>
      </c>
    </row>
    <row r="160" spans="1:5" ht="12.75">
      <c r="A160" s="29"/>
      <c r="B160" s="26">
        <v>85195</v>
      </c>
      <c r="C160" s="26"/>
      <c r="D160" s="27" t="s">
        <v>52</v>
      </c>
      <c r="E160" s="48">
        <f>SUM(E161:E168)</f>
        <v>28258</v>
      </c>
    </row>
    <row r="161" spans="1:5" ht="12.75">
      <c r="A161" s="29"/>
      <c r="B161" s="29"/>
      <c r="C161" s="29">
        <v>4010</v>
      </c>
      <c r="D161" s="30" t="s">
        <v>19</v>
      </c>
      <c r="E161" s="32">
        <v>15600</v>
      </c>
    </row>
    <row r="162" spans="1:5" ht="12.75">
      <c r="A162" s="29"/>
      <c r="B162" s="29"/>
      <c r="C162" s="29">
        <v>4040</v>
      </c>
      <c r="D162" s="30" t="s">
        <v>20</v>
      </c>
      <c r="E162" s="32">
        <v>1290</v>
      </c>
    </row>
    <row r="163" spans="1:5" ht="12.75">
      <c r="A163" s="44"/>
      <c r="B163" s="44"/>
      <c r="C163" s="29">
        <v>4110</v>
      </c>
      <c r="D163" s="30" t="s">
        <v>21</v>
      </c>
      <c r="E163" s="32">
        <v>2930</v>
      </c>
    </row>
    <row r="164" spans="1:5" ht="12.75">
      <c r="A164" s="44"/>
      <c r="B164" s="44"/>
      <c r="C164" s="29">
        <v>4120</v>
      </c>
      <c r="D164" s="30" t="s">
        <v>22</v>
      </c>
      <c r="E164" s="32">
        <v>440</v>
      </c>
    </row>
    <row r="165" spans="1:5" ht="12.75">
      <c r="A165" s="44"/>
      <c r="B165" s="44"/>
      <c r="C165" s="29">
        <v>4210</v>
      </c>
      <c r="D165" s="30" t="s">
        <v>12</v>
      </c>
      <c r="E165" s="32">
        <v>5000</v>
      </c>
    </row>
    <row r="166" spans="1:5" ht="12.75">
      <c r="A166" s="24"/>
      <c r="B166" s="24"/>
      <c r="C166" s="29">
        <v>4300</v>
      </c>
      <c r="D166" s="30" t="s">
        <v>13</v>
      </c>
      <c r="E166" s="31">
        <v>1000</v>
      </c>
    </row>
    <row r="167" spans="1:5" ht="12.75">
      <c r="A167" s="24"/>
      <c r="B167" s="24"/>
      <c r="C167" s="29">
        <v>4430</v>
      </c>
      <c r="D167" s="30" t="s">
        <v>24</v>
      </c>
      <c r="E167" s="31">
        <v>1300</v>
      </c>
    </row>
    <row r="168" spans="1:5" ht="13.5" customHeight="1">
      <c r="A168" s="24"/>
      <c r="B168" s="24"/>
      <c r="C168" s="29">
        <v>4440</v>
      </c>
      <c r="D168" s="30" t="s">
        <v>25</v>
      </c>
      <c r="E168" s="31">
        <v>698</v>
      </c>
    </row>
    <row r="169" spans="1:5" ht="15.75">
      <c r="A169" s="37">
        <v>852</v>
      </c>
      <c r="B169" s="37"/>
      <c r="C169" s="37"/>
      <c r="D169" s="38" t="s">
        <v>86</v>
      </c>
      <c r="E169" s="39">
        <f>SUM(E177,E184,E179,E170,E195,E182)</f>
        <v>603089</v>
      </c>
    </row>
    <row r="170" spans="1:5" ht="38.25">
      <c r="A170" s="37"/>
      <c r="B170" s="16">
        <v>85212</v>
      </c>
      <c r="C170" s="17"/>
      <c r="D170" s="18" t="s">
        <v>78</v>
      </c>
      <c r="E170" s="71">
        <v>380000</v>
      </c>
    </row>
    <row r="171" spans="1:5" ht="15.75">
      <c r="A171" s="37"/>
      <c r="B171" s="37"/>
      <c r="C171" s="29">
        <v>3110</v>
      </c>
      <c r="D171" s="30" t="s">
        <v>54</v>
      </c>
      <c r="E171" s="49">
        <v>370761</v>
      </c>
    </row>
    <row r="172" spans="1:5" ht="15.75">
      <c r="A172" s="37"/>
      <c r="B172" s="37"/>
      <c r="C172" s="29">
        <v>4010</v>
      </c>
      <c r="D172" s="30" t="s">
        <v>19</v>
      </c>
      <c r="E172" s="49">
        <v>4600</v>
      </c>
    </row>
    <row r="173" spans="1:5" ht="15.75">
      <c r="A173" s="37"/>
      <c r="B173" s="37"/>
      <c r="C173" s="29">
        <v>4110</v>
      </c>
      <c r="D173" s="30" t="s">
        <v>21</v>
      </c>
      <c r="E173" s="49">
        <v>2474</v>
      </c>
    </row>
    <row r="174" spans="1:5" ht="15.75">
      <c r="A174" s="37"/>
      <c r="B174" s="37"/>
      <c r="C174" s="29">
        <v>4120</v>
      </c>
      <c r="D174" s="30" t="s">
        <v>22</v>
      </c>
      <c r="E174" s="49">
        <v>113</v>
      </c>
    </row>
    <row r="175" spans="1:5" ht="15.75">
      <c r="A175" s="37"/>
      <c r="B175" s="37"/>
      <c r="C175" s="29">
        <v>4210</v>
      </c>
      <c r="D175" s="30" t="s">
        <v>12</v>
      </c>
      <c r="E175" s="49">
        <v>1252</v>
      </c>
    </row>
    <row r="176" spans="1:5" ht="15.75">
      <c r="A176" s="37"/>
      <c r="B176" s="37"/>
      <c r="C176" s="29">
        <v>4300</v>
      </c>
      <c r="D176" s="30" t="s">
        <v>13</v>
      </c>
      <c r="E176" s="49">
        <v>800</v>
      </c>
    </row>
    <row r="177" spans="1:5" ht="51">
      <c r="A177" s="24"/>
      <c r="B177" s="26">
        <v>85213</v>
      </c>
      <c r="C177" s="26"/>
      <c r="D177" s="27" t="s">
        <v>83</v>
      </c>
      <c r="E177" s="28">
        <f>E178</f>
        <v>500</v>
      </c>
    </row>
    <row r="178" spans="1:5" ht="12.75">
      <c r="A178" s="24"/>
      <c r="B178" s="29"/>
      <c r="C178" s="29">
        <v>4130</v>
      </c>
      <c r="D178" s="30" t="s">
        <v>53</v>
      </c>
      <c r="E178" s="32">
        <v>500</v>
      </c>
    </row>
    <row r="179" spans="1:5" ht="25.5">
      <c r="A179" s="29"/>
      <c r="B179" s="26">
        <v>85214</v>
      </c>
      <c r="C179" s="26"/>
      <c r="D179" s="27" t="s">
        <v>69</v>
      </c>
      <c r="E179" s="28">
        <f>SUM(E180:E181)</f>
        <v>27500</v>
      </c>
    </row>
    <row r="180" spans="1:5" ht="12.75">
      <c r="A180" s="29"/>
      <c r="B180" s="29"/>
      <c r="C180" s="29">
        <v>3110</v>
      </c>
      <c r="D180" s="30" t="s">
        <v>54</v>
      </c>
      <c r="E180" s="32">
        <v>24500</v>
      </c>
    </row>
    <row r="181" spans="1:5" ht="12.75">
      <c r="A181" s="44"/>
      <c r="B181" s="44"/>
      <c r="C181" s="29">
        <v>4300</v>
      </c>
      <c r="D181" s="30" t="s">
        <v>13</v>
      </c>
      <c r="E181" s="32">
        <v>3000</v>
      </c>
    </row>
    <row r="182" spans="1:5" ht="12.75">
      <c r="A182" s="44"/>
      <c r="B182" s="46">
        <v>85215</v>
      </c>
      <c r="C182" s="26"/>
      <c r="D182" s="27" t="s">
        <v>92</v>
      </c>
      <c r="E182" s="28">
        <v>200</v>
      </c>
    </row>
    <row r="183" spans="1:5" ht="12.75">
      <c r="A183" s="44"/>
      <c r="B183" s="44"/>
      <c r="C183" s="29">
        <v>3110</v>
      </c>
      <c r="D183" s="30" t="s">
        <v>54</v>
      </c>
      <c r="E183" s="32">
        <v>200</v>
      </c>
    </row>
    <row r="184" spans="1:5" ht="12.75">
      <c r="A184" s="29"/>
      <c r="B184" s="26">
        <v>85219</v>
      </c>
      <c r="C184" s="26"/>
      <c r="D184" s="27" t="s">
        <v>55</v>
      </c>
      <c r="E184" s="28">
        <f>SUM(E185:E194)</f>
        <v>180389</v>
      </c>
    </row>
    <row r="185" spans="1:5" ht="12.75">
      <c r="A185" s="29"/>
      <c r="B185" s="29"/>
      <c r="C185" s="29">
        <v>4010</v>
      </c>
      <c r="D185" s="30" t="s">
        <v>19</v>
      </c>
      <c r="E185" s="32">
        <v>130880</v>
      </c>
    </row>
    <row r="186" spans="1:5" ht="12.75">
      <c r="A186" s="29"/>
      <c r="B186" s="29"/>
      <c r="C186" s="29">
        <v>4040</v>
      </c>
      <c r="D186" s="30" t="s">
        <v>20</v>
      </c>
      <c r="E186" s="32">
        <v>9983</v>
      </c>
    </row>
    <row r="187" spans="1:5" ht="12.75">
      <c r="A187" s="29"/>
      <c r="B187" s="29"/>
      <c r="C187" s="29">
        <v>4110</v>
      </c>
      <c r="D187" s="30" t="s">
        <v>21</v>
      </c>
      <c r="E187" s="32">
        <v>25169</v>
      </c>
    </row>
    <row r="188" spans="1:5" ht="12.75">
      <c r="A188" s="29"/>
      <c r="B188" s="29"/>
      <c r="C188" s="29">
        <v>4120</v>
      </c>
      <c r="D188" s="30" t="s">
        <v>22</v>
      </c>
      <c r="E188" s="32">
        <v>3390</v>
      </c>
    </row>
    <row r="189" spans="1:5" ht="12.75">
      <c r="A189" s="29"/>
      <c r="B189" s="29"/>
      <c r="C189" s="29">
        <v>4210</v>
      </c>
      <c r="D189" s="30" t="s">
        <v>12</v>
      </c>
      <c r="E189" s="32">
        <v>1534</v>
      </c>
    </row>
    <row r="190" spans="1:5" ht="12.75">
      <c r="A190" s="29"/>
      <c r="B190" s="29"/>
      <c r="C190" s="29">
        <v>4270</v>
      </c>
      <c r="D190" s="30" t="s">
        <v>16</v>
      </c>
      <c r="E190" s="32">
        <v>300</v>
      </c>
    </row>
    <row r="191" spans="1:5" ht="12.75">
      <c r="A191" s="29"/>
      <c r="B191" s="29"/>
      <c r="C191" s="29">
        <v>4300</v>
      </c>
      <c r="D191" s="30" t="s">
        <v>13</v>
      </c>
      <c r="E191" s="32">
        <v>3550</v>
      </c>
    </row>
    <row r="192" spans="1:5" ht="12.75">
      <c r="A192" s="29"/>
      <c r="B192" s="29"/>
      <c r="C192" s="29">
        <v>4410</v>
      </c>
      <c r="D192" s="30" t="s">
        <v>32</v>
      </c>
      <c r="E192" s="32">
        <v>800</v>
      </c>
    </row>
    <row r="193" spans="1:5" ht="12.75">
      <c r="A193" s="29"/>
      <c r="B193" s="29"/>
      <c r="C193" s="29">
        <v>4430</v>
      </c>
      <c r="D193" s="30" t="s">
        <v>24</v>
      </c>
      <c r="E193" s="32">
        <v>400</v>
      </c>
    </row>
    <row r="194" spans="1:5" ht="12" customHeight="1">
      <c r="A194" s="55"/>
      <c r="B194" s="55"/>
      <c r="C194" s="55">
        <v>4440</v>
      </c>
      <c r="D194" s="56" t="s">
        <v>25</v>
      </c>
      <c r="E194" s="57">
        <v>4383</v>
      </c>
    </row>
    <row r="195" spans="1:5" ht="12.75">
      <c r="A195" s="63"/>
      <c r="B195" s="66">
        <v>85295</v>
      </c>
      <c r="C195" s="61"/>
      <c r="D195" s="62" t="s">
        <v>11</v>
      </c>
      <c r="E195" s="67">
        <v>14500</v>
      </c>
    </row>
    <row r="196" spans="1:5" ht="12.75">
      <c r="A196" s="65"/>
      <c r="B196" s="64"/>
      <c r="C196" s="64">
        <v>3110</v>
      </c>
      <c r="D196" s="30" t="s">
        <v>54</v>
      </c>
      <c r="E196" s="68">
        <v>14500</v>
      </c>
    </row>
    <row r="197" spans="1:5" ht="31.5">
      <c r="A197" s="37">
        <v>854</v>
      </c>
      <c r="B197" s="58"/>
      <c r="C197" s="58"/>
      <c r="D197" s="59" t="s">
        <v>56</v>
      </c>
      <c r="E197" s="60">
        <f>SUM(E198)</f>
        <v>190236</v>
      </c>
    </row>
    <row r="198" spans="1:5" ht="19.5" customHeight="1">
      <c r="A198" s="29"/>
      <c r="B198" s="26">
        <v>85401</v>
      </c>
      <c r="C198" s="26"/>
      <c r="D198" s="27" t="s">
        <v>57</v>
      </c>
      <c r="E198" s="28">
        <f>SUM(E199:E204)</f>
        <v>190236</v>
      </c>
    </row>
    <row r="199" spans="1:5" ht="12.75">
      <c r="A199" s="24"/>
      <c r="B199" s="24"/>
      <c r="C199" s="29">
        <v>3020</v>
      </c>
      <c r="D199" s="50" t="s">
        <v>87</v>
      </c>
      <c r="E199" s="51">
        <v>6933</v>
      </c>
    </row>
    <row r="200" spans="1:5" ht="12.75">
      <c r="A200" s="29"/>
      <c r="B200" s="29"/>
      <c r="C200" s="29">
        <v>4010</v>
      </c>
      <c r="D200" s="30" t="s">
        <v>19</v>
      </c>
      <c r="E200" s="32">
        <v>134931</v>
      </c>
    </row>
    <row r="201" spans="1:5" ht="12.75">
      <c r="A201" s="29"/>
      <c r="B201" s="29"/>
      <c r="C201" s="29">
        <v>4040</v>
      </c>
      <c r="D201" s="30" t="s">
        <v>20</v>
      </c>
      <c r="E201" s="32">
        <v>10610</v>
      </c>
    </row>
    <row r="202" spans="1:5" ht="12.75">
      <c r="A202" s="29"/>
      <c r="B202" s="29"/>
      <c r="C202" s="29">
        <v>4110</v>
      </c>
      <c r="D202" s="30" t="s">
        <v>21</v>
      </c>
      <c r="E202" s="32">
        <v>26630</v>
      </c>
    </row>
    <row r="203" spans="1:5" ht="12.75">
      <c r="A203" s="29"/>
      <c r="B203" s="29"/>
      <c r="C203" s="29">
        <v>4120</v>
      </c>
      <c r="D203" s="30" t="s">
        <v>22</v>
      </c>
      <c r="E203" s="32">
        <v>3740</v>
      </c>
    </row>
    <row r="204" spans="1:5" ht="25.5">
      <c r="A204" s="29"/>
      <c r="B204" s="29"/>
      <c r="C204" s="29">
        <v>4440</v>
      </c>
      <c r="D204" s="30" t="s">
        <v>25</v>
      </c>
      <c r="E204" s="32">
        <v>7392</v>
      </c>
    </row>
    <row r="205" spans="1:5" ht="31.5">
      <c r="A205" s="37">
        <v>900</v>
      </c>
      <c r="B205" s="37"/>
      <c r="C205" s="37"/>
      <c r="D205" s="38" t="s">
        <v>59</v>
      </c>
      <c r="E205" s="39">
        <f>SUM(E206,E209,E217,E219,E221,E224)</f>
        <v>163228</v>
      </c>
    </row>
    <row r="206" spans="1:5" ht="12.75">
      <c r="A206" s="29"/>
      <c r="B206" s="26">
        <v>90001</v>
      </c>
      <c r="C206" s="26"/>
      <c r="D206" s="27" t="s">
        <v>60</v>
      </c>
      <c r="E206" s="28">
        <f>SUM(E207:E208)</f>
        <v>2500</v>
      </c>
    </row>
    <row r="207" spans="1:5" ht="12.75">
      <c r="A207" s="29"/>
      <c r="B207" s="29"/>
      <c r="C207" s="29"/>
      <c r="D207" s="30"/>
      <c r="E207" s="32"/>
    </row>
    <row r="208" spans="1:5" ht="12.75">
      <c r="A208" s="29"/>
      <c r="B208" s="29"/>
      <c r="C208" s="29">
        <v>4430</v>
      </c>
      <c r="D208" s="30" t="s">
        <v>24</v>
      </c>
      <c r="E208" s="32">
        <v>2500</v>
      </c>
    </row>
    <row r="209" spans="1:5" ht="12.75">
      <c r="A209" s="29"/>
      <c r="B209" s="26">
        <v>90003</v>
      </c>
      <c r="C209" s="26"/>
      <c r="D209" s="27" t="s">
        <v>61</v>
      </c>
      <c r="E209" s="28">
        <f>SUM(E210:E216)</f>
        <v>71228</v>
      </c>
    </row>
    <row r="210" spans="1:5" ht="12.75">
      <c r="A210" s="29"/>
      <c r="B210" s="29"/>
      <c r="C210" s="29">
        <v>4010</v>
      </c>
      <c r="D210" s="30" t="s">
        <v>19</v>
      </c>
      <c r="E210" s="32">
        <v>21100</v>
      </c>
    </row>
    <row r="211" spans="1:5" ht="12.75">
      <c r="A211" s="24"/>
      <c r="B211" s="24"/>
      <c r="C211" s="29">
        <v>4040</v>
      </c>
      <c r="D211" s="30" t="s">
        <v>20</v>
      </c>
      <c r="E211" s="32">
        <v>1460</v>
      </c>
    </row>
    <row r="212" spans="1:5" ht="12.75">
      <c r="A212" s="29"/>
      <c r="B212" s="29"/>
      <c r="C212" s="29">
        <v>4110</v>
      </c>
      <c r="D212" s="30" t="s">
        <v>21</v>
      </c>
      <c r="E212" s="32">
        <v>3900</v>
      </c>
    </row>
    <row r="213" spans="1:5" ht="12.75">
      <c r="A213" s="29"/>
      <c r="B213" s="29"/>
      <c r="C213" s="29">
        <v>4120</v>
      </c>
      <c r="D213" s="30" t="s">
        <v>22</v>
      </c>
      <c r="E213" s="32">
        <v>570</v>
      </c>
    </row>
    <row r="214" spans="1:5" ht="12.75">
      <c r="A214" s="24"/>
      <c r="B214" s="24"/>
      <c r="C214" s="29">
        <v>4210</v>
      </c>
      <c r="D214" s="30" t="s">
        <v>12</v>
      </c>
      <c r="E214" s="31">
        <v>2000</v>
      </c>
    </row>
    <row r="215" spans="1:5" ht="12.75">
      <c r="A215" s="24"/>
      <c r="B215" s="24"/>
      <c r="C215" s="29">
        <v>4300</v>
      </c>
      <c r="D215" s="30" t="s">
        <v>13</v>
      </c>
      <c r="E215" s="32">
        <v>41500</v>
      </c>
    </row>
    <row r="216" spans="1:5" ht="25.5">
      <c r="A216" s="29"/>
      <c r="B216" s="29"/>
      <c r="C216" s="29">
        <v>4440</v>
      </c>
      <c r="D216" s="30" t="s">
        <v>25</v>
      </c>
      <c r="E216" s="32">
        <v>698</v>
      </c>
    </row>
    <row r="217" spans="1:5" ht="12.75">
      <c r="A217" s="29"/>
      <c r="B217" s="26">
        <v>90004</v>
      </c>
      <c r="C217" s="26"/>
      <c r="D217" s="27" t="s">
        <v>62</v>
      </c>
      <c r="E217" s="28">
        <v>2000</v>
      </c>
    </row>
    <row r="218" spans="1:5" ht="12.75">
      <c r="A218" s="29"/>
      <c r="B218" s="29"/>
      <c r="C218" s="29">
        <v>4210</v>
      </c>
      <c r="D218" s="30" t="s">
        <v>12</v>
      </c>
      <c r="E218" s="32">
        <v>2000</v>
      </c>
    </row>
    <row r="219" spans="1:5" ht="12.75">
      <c r="A219" s="29"/>
      <c r="B219" s="26">
        <v>90005</v>
      </c>
      <c r="C219" s="26"/>
      <c r="D219" s="27" t="s">
        <v>63</v>
      </c>
      <c r="E219" s="28">
        <f>SUM(E220)</f>
        <v>1500</v>
      </c>
    </row>
    <row r="220" spans="1:5" ht="12.75">
      <c r="A220" s="29"/>
      <c r="B220" s="29"/>
      <c r="C220" s="29">
        <v>4430</v>
      </c>
      <c r="D220" s="30" t="s">
        <v>24</v>
      </c>
      <c r="E220" s="32">
        <v>1500</v>
      </c>
    </row>
    <row r="221" spans="1:5" ht="12.75">
      <c r="A221" s="29"/>
      <c r="B221" s="26">
        <v>90015</v>
      </c>
      <c r="C221" s="26"/>
      <c r="D221" s="27" t="s">
        <v>64</v>
      </c>
      <c r="E221" s="28">
        <f>SUM(E222:E223)</f>
        <v>82000</v>
      </c>
    </row>
    <row r="222" spans="1:5" ht="12.75">
      <c r="A222" s="24"/>
      <c r="B222" s="24"/>
      <c r="C222" s="29">
        <v>4260</v>
      </c>
      <c r="D222" s="30" t="s">
        <v>23</v>
      </c>
      <c r="E222" s="32">
        <v>60000</v>
      </c>
    </row>
    <row r="223" spans="1:5" ht="12.75">
      <c r="A223" s="29"/>
      <c r="B223" s="29"/>
      <c r="C223" s="41">
        <v>4300</v>
      </c>
      <c r="D223" s="30" t="s">
        <v>13</v>
      </c>
      <c r="E223" s="42">
        <v>22000</v>
      </c>
    </row>
    <row r="224" spans="1:5" ht="12.75">
      <c r="A224" s="44"/>
      <c r="B224" s="46">
        <v>90095</v>
      </c>
      <c r="C224" s="26"/>
      <c r="D224" s="27" t="s">
        <v>11</v>
      </c>
      <c r="E224" s="48">
        <f>SUM(E225:E225)</f>
        <v>4000</v>
      </c>
    </row>
    <row r="225" spans="1:5" ht="12.75">
      <c r="A225" s="44"/>
      <c r="B225" s="29"/>
      <c r="C225" s="29">
        <v>4430</v>
      </c>
      <c r="D225" s="30" t="s">
        <v>24</v>
      </c>
      <c r="E225" s="32">
        <v>4000</v>
      </c>
    </row>
    <row r="226" spans="1:5" ht="31.5">
      <c r="A226" s="37">
        <v>921</v>
      </c>
      <c r="B226" s="37"/>
      <c r="C226" s="37"/>
      <c r="D226" s="38" t="s">
        <v>65</v>
      </c>
      <c r="E226" s="39">
        <f>SUM(E227)</f>
        <v>120000</v>
      </c>
    </row>
    <row r="227" spans="1:5" ht="12.75">
      <c r="A227" s="29"/>
      <c r="B227" s="26">
        <v>92109</v>
      </c>
      <c r="C227" s="26"/>
      <c r="D227" s="27" t="s">
        <v>66</v>
      </c>
      <c r="E227" s="28">
        <f>SUM(E228)</f>
        <v>120000</v>
      </c>
    </row>
    <row r="228" spans="1:5" ht="25.5">
      <c r="A228" s="29"/>
      <c r="B228" s="29"/>
      <c r="C228" s="29">
        <v>2480</v>
      </c>
      <c r="D228" s="30" t="s">
        <v>85</v>
      </c>
      <c r="E228" s="32">
        <v>120000</v>
      </c>
    </row>
    <row r="229" spans="1:5" ht="15.75">
      <c r="A229" s="37">
        <v>926</v>
      </c>
      <c r="B229" s="37"/>
      <c r="C229" s="37"/>
      <c r="D229" s="38" t="s">
        <v>67</v>
      </c>
      <c r="E229" s="39">
        <f>E230</f>
        <v>30000</v>
      </c>
    </row>
    <row r="230" spans="1:5" ht="12.75">
      <c r="A230" s="29"/>
      <c r="B230" s="26">
        <v>92605</v>
      </c>
      <c r="C230" s="26"/>
      <c r="D230" s="27" t="s">
        <v>68</v>
      </c>
      <c r="E230" s="28">
        <f>SUM(E231:E236)</f>
        <v>30000</v>
      </c>
    </row>
    <row r="231" spans="1:5" ht="12.75">
      <c r="A231" s="29"/>
      <c r="B231" s="26"/>
      <c r="C231" s="29">
        <v>3030</v>
      </c>
      <c r="D231" s="30" t="s">
        <v>29</v>
      </c>
      <c r="E231" s="49">
        <v>3000</v>
      </c>
    </row>
    <row r="232" spans="1:5" ht="12.75">
      <c r="A232" s="29"/>
      <c r="B232" s="26"/>
      <c r="C232" s="29">
        <v>4210</v>
      </c>
      <c r="D232" s="30" t="s">
        <v>12</v>
      </c>
      <c r="E232" s="32">
        <v>10000</v>
      </c>
    </row>
    <row r="233" spans="1:5" ht="12.75">
      <c r="A233" s="29"/>
      <c r="B233" s="26"/>
      <c r="C233" s="29">
        <v>4260</v>
      </c>
      <c r="D233" s="30" t="s">
        <v>23</v>
      </c>
      <c r="E233" s="32">
        <v>1000</v>
      </c>
    </row>
    <row r="234" spans="1:5" ht="12.75">
      <c r="A234" s="29"/>
      <c r="B234" s="26"/>
      <c r="C234" s="29">
        <v>4300</v>
      </c>
      <c r="D234" s="30" t="s">
        <v>13</v>
      </c>
      <c r="E234" s="32">
        <v>13000</v>
      </c>
    </row>
    <row r="235" spans="1:5" ht="12.75">
      <c r="A235" s="29"/>
      <c r="B235" s="29"/>
      <c r="C235" s="29">
        <v>4430</v>
      </c>
      <c r="D235" s="30" t="s">
        <v>24</v>
      </c>
      <c r="E235" s="49">
        <v>3000</v>
      </c>
    </row>
    <row r="236" spans="1:5" ht="12.75">
      <c r="A236" s="52"/>
      <c r="B236" s="52"/>
      <c r="C236" s="52"/>
      <c r="D236" s="53"/>
      <c r="E236" s="54"/>
    </row>
    <row r="237" spans="1:5" ht="30" customHeight="1">
      <c r="A237" s="7"/>
      <c r="B237" s="7"/>
      <c r="C237" s="8"/>
      <c r="D237" s="9" t="s">
        <v>5</v>
      </c>
      <c r="E237" s="10">
        <f>SUM(E7,E13,E17,E28,E31,E63,E66,E88,E91,E96,E152,E169,E197,E205,E226,E229,E82)</f>
        <v>8422974</v>
      </c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9" t="s">
        <v>72</v>
      </c>
      <c r="C240" s="69"/>
      <c r="E240" s="15" t="s">
        <v>88</v>
      </c>
    </row>
    <row r="241" spans="1:5" ht="12.75">
      <c r="A241" s="6"/>
      <c r="B241" s="14"/>
      <c r="C241" s="6"/>
      <c r="E241" s="15" t="s">
        <v>89</v>
      </c>
    </row>
    <row r="242" spans="1:5" ht="12.75">
      <c r="A242" s="6"/>
      <c r="B242" s="14"/>
      <c r="C242" s="6"/>
      <c r="E242" s="14"/>
    </row>
    <row r="243" spans="1:6" ht="12.75">
      <c r="A243" s="6"/>
      <c r="B243" s="70" t="s">
        <v>71</v>
      </c>
      <c r="C243" s="70"/>
      <c r="D243" s="70"/>
      <c r="E243" s="70" t="s">
        <v>90</v>
      </c>
      <c r="F243" s="70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</sheetData>
  <mergeCells count="3">
    <mergeCell ref="B240:C240"/>
    <mergeCell ref="B243:D243"/>
    <mergeCell ref="E243:F243"/>
  </mergeCells>
  <printOptions/>
  <pageMargins left="1.3779527559055118" right="0.1968503937007874" top="0.984251968503937" bottom="0.8267716535433072" header="0.5118110236220472" footer="0.5118110236220472"/>
  <pageSetup firstPageNumber="17" useFirstPageNumber="1" horizontalDpi="600" verticalDpi="600" orientation="portrait" paperSize="9" scale="90" r:id="rId1"/>
  <headerFooter alignWithMargins="0">
    <oddFooter>&amp;CStrona &amp;P</oddFooter>
  </headerFooter>
  <rowBreaks count="1" manualBreakCount="1">
    <brk id="199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2005-01-03T08:36:19Z</cp:lastPrinted>
  <dcterms:created xsi:type="dcterms:W3CDTF">2004-02-02T11:30:20Z</dcterms:created>
  <dcterms:modified xsi:type="dcterms:W3CDTF">2005-01-03T08:38:45Z</dcterms:modified>
  <cp:category/>
  <cp:version/>
  <cp:contentType/>
  <cp:contentStatus/>
</cp:coreProperties>
</file>